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475" activeTab="0"/>
  </bookViews>
  <sheets>
    <sheet name="Maintenance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freed7m</author>
  </authors>
  <commentList>
    <comment ref="I11" authorId="0">
      <text>
        <r>
          <rPr>
            <b/>
            <sz val="8"/>
            <rFont val="Tahoma"/>
            <family val="0"/>
          </rPr>
          <t>freed7m:</t>
        </r>
        <r>
          <rPr>
            <sz val="8"/>
            <rFont val="Tahoma"/>
            <family val="0"/>
          </rPr>
          <t xml:space="preserve">
Estimate A</t>
        </r>
        <r>
          <rPr>
            <sz val="10"/>
            <rFont val="Tahoma"/>
            <family val="2"/>
          </rPr>
          <t>verage  $102,000  (GBP 36,000) per year x11 years = $1,122,000</t>
        </r>
      </text>
    </comment>
  </commentList>
</comments>
</file>

<file path=xl/sharedStrings.xml><?xml version="1.0" encoding="utf-8"?>
<sst xmlns="http://schemas.openxmlformats.org/spreadsheetml/2006/main" count="241" uniqueCount="160">
  <si>
    <t>Company</t>
  </si>
  <si>
    <t>Description</t>
  </si>
  <si>
    <t>PM Partners</t>
  </si>
  <si>
    <t>Oracle</t>
  </si>
  <si>
    <t>SAP</t>
  </si>
  <si>
    <t>Software Application maintenance (estimate)</t>
  </si>
  <si>
    <t>Sun Microsystems</t>
  </si>
  <si>
    <t>Country</t>
  </si>
  <si>
    <t>Hardware</t>
  </si>
  <si>
    <t>Contract</t>
  </si>
  <si>
    <t>No</t>
  </si>
  <si>
    <t>AK00001547-A</t>
  </si>
  <si>
    <t>Australia</t>
  </si>
  <si>
    <t>USA</t>
  </si>
  <si>
    <t>Canada</t>
  </si>
  <si>
    <t>Germany</t>
  </si>
  <si>
    <t>KMS10402</t>
  </si>
  <si>
    <t>Subject</t>
  </si>
  <si>
    <t>Matter</t>
  </si>
  <si>
    <t>NS491</t>
  </si>
  <si>
    <t>PS02-307</t>
  </si>
  <si>
    <t>811401/811426</t>
  </si>
  <si>
    <t xml:space="preserve">Hardware/Software Service maintenance </t>
  </si>
  <si>
    <t>NS463</t>
  </si>
  <si>
    <t>Supplier Agreement for software support services ( Microsoft Project Central)</t>
  </si>
  <si>
    <t>100% Services</t>
  </si>
  <si>
    <t>Date</t>
  </si>
  <si>
    <t>Start</t>
  </si>
  <si>
    <t>End</t>
  </si>
  <si>
    <t>Total Amount</t>
  </si>
  <si>
    <t>(Ex GST)</t>
  </si>
  <si>
    <t>F/Y</t>
  </si>
  <si>
    <t>2002/03</t>
  </si>
  <si>
    <t>NS499</t>
  </si>
  <si>
    <t>Kinetica Pty Ktd</t>
  </si>
  <si>
    <t>1/10/2002
Recurrent S/W</t>
  </si>
  <si>
    <t>Notes:</t>
  </si>
  <si>
    <t>$67,500
$6,300 pa ongoing</t>
  </si>
  <si>
    <t>50% Servces
50% Software</t>
  </si>
  <si>
    <t>100% Software</t>
  </si>
  <si>
    <t>Purchase and implementation of Courion Password Reset Software.  Includes recurrent software licence fees.</t>
  </si>
  <si>
    <t>Encoda Systems Pty Ltd
(formerly Broadcast Systems Software Ltd)</t>
  </si>
  <si>
    <t>UK</t>
  </si>
  <si>
    <t>ongoing</t>
  </si>
  <si>
    <t>Supply and ongoing maintenance and support of software related to Television Library and Scheduling System.</t>
  </si>
  <si>
    <t>28/95004a</t>
  </si>
  <si>
    <t>Business Continuity Services Agreement for the provision of disaster recovery facilities and services</t>
  </si>
  <si>
    <t>50% Hardware
50% Services</t>
  </si>
  <si>
    <t>MM-46670-004</t>
  </si>
  <si>
    <t>Avstar Systems LLC</t>
  </si>
  <si>
    <t>28/90003</t>
  </si>
  <si>
    <t>Supply, installation and ongoing support and maintenance of Avstar News Room Computer System software</t>
  </si>
  <si>
    <t>(7 years)</t>
  </si>
  <si>
    <t>Macquarie Bank Limited</t>
  </si>
  <si>
    <t>ABN /</t>
  </si>
  <si>
    <t>ACN</t>
  </si>
  <si>
    <t>IBM Global Services Australia</t>
  </si>
  <si>
    <t>IT Newcom Pty Ltd</t>
  </si>
  <si>
    <t>Value for Money Assessment and recommendations for the SAP Financials Facilities Management Contract</t>
  </si>
  <si>
    <t>008 583 542</t>
  </si>
  <si>
    <t>100% Hardware</t>
  </si>
  <si>
    <t>88 054 982 151</t>
  </si>
  <si>
    <t>63 002 955 722</t>
  </si>
  <si>
    <t>95 067 764 425</t>
  </si>
  <si>
    <t>11 003 000 762</t>
  </si>
  <si>
    <t>56 087 612 495</t>
  </si>
  <si>
    <t>79 000 024 733</t>
  </si>
  <si>
    <t>42 003 544 929</t>
  </si>
  <si>
    <t>50 077 613 828</t>
  </si>
  <si>
    <t>32 081 841 947</t>
  </si>
  <si>
    <t>29 002 589 460</t>
  </si>
  <si>
    <t>40 084 739 300</t>
  </si>
  <si>
    <t>80 003 074 468</t>
  </si>
  <si>
    <t>13 084 197 795</t>
  </si>
  <si>
    <t>26 003 682 504</t>
  </si>
  <si>
    <t>87 003 145 337</t>
  </si>
  <si>
    <t>18 062 479 207</t>
  </si>
  <si>
    <t>Microsoft Pty Ltd</t>
  </si>
  <si>
    <t>Premier Support Services Agreement - technical and other support for Microsoft products.  Annual renewal.</t>
  </si>
  <si>
    <t>Borland (Australia)</t>
  </si>
  <si>
    <t>Platinum Support Agreement for Borland software products : Delphi &amp; JBuilder Enterprise.  Three year support renewal.</t>
  </si>
  <si>
    <t>0000403591-1</t>
  </si>
  <si>
    <t xml:space="preserve">Extended upgrade insurance and support agreement for Norton Anti-Virus (NAV) software </t>
  </si>
  <si>
    <t>100% Support</t>
  </si>
  <si>
    <t>1. Recurrent S/W in the End Date column indicates that annual software licence fees on an ongoing basis</t>
  </si>
  <si>
    <t>2. Software support agreements are shown as 100% service, but do include software upgrades so are arguably 50% service and 50% software</t>
  </si>
  <si>
    <t xml:space="preserve">Symantec Australia Pty Ltd </t>
  </si>
  <si>
    <t>Hewlett Packard
(formerly Compaq Computer Aust PL)
(formerly Digital Equipment Corporation)</t>
  </si>
  <si>
    <t>27/98029a</t>
  </si>
  <si>
    <t>Software support renewal for ORACLE database and software development tools</t>
  </si>
  <si>
    <t>Attain IT Pty Ltd (trading as "Cognicase Australia"</t>
  </si>
  <si>
    <t>Consultancy services for the support of the TROVE computer system</t>
  </si>
  <si>
    <t>Kinetica Pty Ltd
(formerly Full Spectrum)</t>
  </si>
  <si>
    <t>Software support agreement for network management software (BMC, WinWatch,Iview,Spectrum).  3 year renewal</t>
  </si>
  <si>
    <t>Open Text Pty Ltd</t>
  </si>
  <si>
    <t>Software support and maintenance for BasisPlus software.  Ongoing agreement unless terminated.</t>
  </si>
  <si>
    <t>$60,500 pa</t>
  </si>
  <si>
    <t>Informix Software Pty Ltd</t>
  </si>
  <si>
    <t>Purchase and ongoing support of Informix database licences</t>
  </si>
  <si>
    <t>$183,337
plus $65,120 pa</t>
  </si>
  <si>
    <t>Rental (Lease) agreement for computer equipment (used for PCs and notebook computers)  Cost varies according to number of units</t>
  </si>
  <si>
    <t>Hardware Maintenance contract, including a one year extension</t>
  </si>
  <si>
    <t>3yr</t>
  </si>
  <si>
    <t>NS167</t>
  </si>
  <si>
    <t xml:space="preserve">100% Software
</t>
  </si>
  <si>
    <t>ongoing to 2005</t>
  </si>
  <si>
    <t>Ongoing</t>
  </si>
  <si>
    <t>NS152</t>
  </si>
  <si>
    <t>$1,092,175     Annual renewal</t>
  </si>
  <si>
    <t>$102,000        Annual renewal</t>
  </si>
  <si>
    <t>$238,860 pa</t>
  </si>
  <si>
    <t>$225,840     Ongoing renewal</t>
  </si>
  <si>
    <t>$19,800,000 Estimate</t>
  </si>
  <si>
    <t>$6,600,000      Estimate</t>
  </si>
  <si>
    <t>$162,000       Annual renewal</t>
  </si>
  <si>
    <t>2000</t>
  </si>
  <si>
    <t>Information Technology</t>
  </si>
  <si>
    <t>Voice &amp; Data Communications - Distribution &amp; Communications</t>
  </si>
  <si>
    <t>SS-219</t>
  </si>
  <si>
    <t>NEC Business Solutions Ltd</t>
  </si>
  <si>
    <t>14 004 803 490</t>
  </si>
  <si>
    <t>Japan</t>
  </si>
  <si>
    <t>PABX Maintenance</t>
  </si>
  <si>
    <t>100% service</t>
  </si>
  <si>
    <t>contract signed in Oct 1996, renewed every year as per clause 4.1</t>
  </si>
  <si>
    <t>Telephone Help Desk / CADS  Billing Support</t>
  </si>
  <si>
    <t>contract signed in Oct 1996, renewed every year as per clause 4.2</t>
  </si>
  <si>
    <t>Optus Networks Pty Ltd</t>
  </si>
  <si>
    <t>92 008 570 330</t>
  </si>
  <si>
    <t>Singapore</t>
  </si>
  <si>
    <t>TELEPHONY SERVICES</t>
  </si>
  <si>
    <t>Usage based</t>
  </si>
  <si>
    <t>Telstra Corporation Ltd.</t>
  </si>
  <si>
    <t>33 051 775 556</t>
  </si>
  <si>
    <t>MobileNet Supply</t>
  </si>
  <si>
    <t>TX Solutions (formerly Televox)</t>
  </si>
  <si>
    <t>Overseas</t>
  </si>
  <si>
    <t>New Zealand</t>
  </si>
  <si>
    <t>Support and Maintenance for voice messaging systems</t>
  </si>
  <si>
    <t>Estimate</t>
  </si>
  <si>
    <t>Dimension Data Australia Pty Ltd</t>
  </si>
  <si>
    <t>65 003 371 239</t>
  </si>
  <si>
    <t>South Africa</t>
  </si>
  <si>
    <t>Cisco Equipment Maintenance (uptime level)</t>
  </si>
  <si>
    <t>Cisco Equipment Monitoring (insite campus)</t>
  </si>
  <si>
    <t>Marconi Australia Pty Ltd</t>
  </si>
  <si>
    <t>52 091 247 746</t>
  </si>
  <si>
    <t>Great Britain</t>
  </si>
  <si>
    <t>Statistical Multiplexer maintenance</t>
  </si>
  <si>
    <t>Internet Access</t>
  </si>
  <si>
    <t>Plus usage</t>
  </si>
  <si>
    <t>A003</t>
  </si>
  <si>
    <t xml:space="preserve">Datalink Services </t>
  </si>
  <si>
    <t>TELSTRA</t>
  </si>
  <si>
    <t>Analog Leased Line -  Sydney/Darwin</t>
  </si>
  <si>
    <t>Analog Leased Line -  Sydney/Newcastle</t>
  </si>
  <si>
    <t>156 5201 000</t>
  </si>
  <si>
    <t>CS2335</t>
  </si>
  <si>
    <t>087 240 5800</t>
  </si>
  <si>
    <t>Facilities Management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</si>
</sst>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d\-mmm\-yy"/>
    <numFmt numFmtId="166" formatCode="&quot;$&quot;#,##0"/>
    <numFmt numFmtId="167" formatCode="_-* #,##0_-;\-* #,##0_-;_-* &quot;-&quot;??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Palatino Linotype"/>
      <family val="1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0"/>
      <color indexed="57"/>
      <name val="Arial"/>
      <family val="2"/>
    </font>
    <font>
      <i/>
      <u val="single"/>
      <sz val="16"/>
      <name val="Palatino Linotype"/>
      <family val="1"/>
    </font>
    <font>
      <sz val="16"/>
      <name val="Palatino Linotype"/>
      <family val="1"/>
    </font>
    <font>
      <sz val="16"/>
      <name val="Arial"/>
      <family val="0"/>
    </font>
    <font>
      <sz val="16"/>
      <color indexed="12"/>
      <name val="Palatino Linotype"/>
      <family val="1"/>
    </font>
    <font>
      <sz val="16"/>
      <color indexed="12"/>
      <name val="Arial"/>
      <family val="2"/>
    </font>
    <font>
      <sz val="16"/>
      <color indexed="5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165" fontId="3" fillId="0" borderId="0" xfId="0" applyNumberFormat="1" applyFont="1" applyAlignment="1">
      <alignment horizontal="center" vertical="top"/>
    </xf>
    <xf numFmtId="15" fontId="3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vertical="top"/>
    </xf>
    <xf numFmtId="166" fontId="3" fillId="0" borderId="0" xfId="0" applyNumberFormat="1" applyFont="1" applyFill="1" applyAlignment="1">
      <alignment vertical="top"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165" fontId="10" fillId="0" borderId="0" xfId="0" applyNumberFormat="1" applyFont="1" applyAlignment="1">
      <alignment horizontal="center" vertical="top"/>
    </xf>
    <xf numFmtId="15" fontId="10" fillId="0" borderId="0" xfId="0" applyNumberFormat="1" applyFont="1" applyAlignment="1">
      <alignment horizontal="center" vertical="top"/>
    </xf>
    <xf numFmtId="166" fontId="10" fillId="0" borderId="0" xfId="0" applyNumberFormat="1" applyFont="1" applyAlignment="1">
      <alignment vertical="top"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2" borderId="2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 wrapText="1"/>
    </xf>
    <xf numFmtId="165" fontId="10" fillId="2" borderId="2" xfId="0" applyNumberFormat="1" applyFont="1" applyFill="1" applyBorder="1" applyAlignment="1">
      <alignment horizontal="center" vertical="top"/>
    </xf>
    <xf numFmtId="15" fontId="10" fillId="2" borderId="2" xfId="0" applyNumberFormat="1" applyFont="1" applyFill="1" applyBorder="1" applyAlignment="1">
      <alignment horizontal="center" vertical="top"/>
    </xf>
    <xf numFmtId="166" fontId="10" fillId="2" borderId="2" xfId="0" applyNumberFormat="1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 wrapText="1"/>
    </xf>
    <xf numFmtId="165" fontId="10" fillId="2" borderId="3" xfId="0" applyNumberFormat="1" applyFont="1" applyFill="1" applyBorder="1" applyAlignment="1">
      <alignment horizontal="center" vertical="top"/>
    </xf>
    <xf numFmtId="15" fontId="10" fillId="2" borderId="3" xfId="0" applyNumberFormat="1" applyFont="1" applyFill="1" applyBorder="1" applyAlignment="1">
      <alignment horizontal="center" vertical="top"/>
    </xf>
    <xf numFmtId="166" fontId="10" fillId="2" borderId="3" xfId="0" applyNumberFormat="1" applyFont="1" applyFill="1" applyBorder="1" applyAlignment="1">
      <alignment horizontal="center" vertical="top"/>
    </xf>
    <xf numFmtId="0" fontId="10" fillId="2" borderId="3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165" fontId="10" fillId="0" borderId="0" xfId="0" applyNumberFormat="1" applyFont="1" applyBorder="1" applyAlignment="1">
      <alignment horizontal="center" vertical="top"/>
    </xf>
    <xf numFmtId="15" fontId="10" fillId="0" borderId="0" xfId="0" applyNumberFormat="1" applyFont="1" applyBorder="1" applyAlignment="1">
      <alignment horizontal="center" vertical="top"/>
    </xf>
    <xf numFmtId="166" fontId="10" fillId="0" borderId="0" xfId="0" applyNumberFormat="1" applyFont="1" applyFill="1" applyBorder="1" applyAlignment="1">
      <alignment horizontal="center" vertical="top"/>
    </xf>
    <xf numFmtId="166" fontId="10" fillId="0" borderId="0" xfId="0" applyNumberFormat="1" applyFont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165" fontId="12" fillId="0" borderId="1" xfId="0" applyNumberFormat="1" applyFont="1" applyFill="1" applyBorder="1" applyAlignment="1" quotePrefix="1">
      <alignment horizontal="center" vertical="top"/>
    </xf>
    <xf numFmtId="15" fontId="12" fillId="0" borderId="1" xfId="0" applyNumberFormat="1" applyFont="1" applyFill="1" applyBorder="1" applyAlignment="1">
      <alignment horizontal="center" vertical="top"/>
    </xf>
    <xf numFmtId="166" fontId="12" fillId="0" borderId="1" xfId="0" applyNumberFormat="1" applyFont="1" applyFill="1" applyBorder="1" applyAlignment="1">
      <alignment horizontal="right" vertical="top"/>
    </xf>
    <xf numFmtId="166" fontId="12" fillId="0" borderId="1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 vertical="top"/>
    </xf>
    <xf numFmtId="165" fontId="12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165" fontId="12" fillId="0" borderId="1" xfId="0" applyNumberFormat="1" applyFont="1" applyBorder="1" applyAlignment="1">
      <alignment horizontal="center" vertical="top" wrapText="1"/>
    </xf>
    <xf numFmtId="166" fontId="12" fillId="0" borderId="1" xfId="0" applyNumberFormat="1" applyFont="1" applyBorder="1" applyAlignment="1">
      <alignment horizontal="right" vertical="top"/>
    </xf>
    <xf numFmtId="165" fontId="12" fillId="0" borderId="1" xfId="0" applyNumberFormat="1" applyFont="1" applyBorder="1" applyAlignment="1">
      <alignment horizontal="center" vertical="top"/>
    </xf>
    <xf numFmtId="15" fontId="12" fillId="0" borderId="1" xfId="0" applyNumberFormat="1" applyFont="1" applyBorder="1" applyAlignment="1">
      <alignment horizontal="center" vertical="top"/>
    </xf>
    <xf numFmtId="166" fontId="12" fillId="0" borderId="1" xfId="0" applyNumberFormat="1" applyFont="1" applyBorder="1" applyAlignment="1">
      <alignment horizontal="right" vertical="top" wrapText="1"/>
    </xf>
    <xf numFmtId="166" fontId="12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6" fontId="12" fillId="0" borderId="1" xfId="17" applyNumberFormat="1" applyFont="1" applyFill="1" applyBorder="1" applyAlignment="1">
      <alignment horizontal="right" vertical="top" wrapText="1"/>
    </xf>
    <xf numFmtId="166" fontId="12" fillId="0" borderId="1" xfId="0" applyNumberFormat="1" applyFont="1" applyBorder="1" applyAlignment="1">
      <alignment vertical="top"/>
    </xf>
    <xf numFmtId="15" fontId="12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66" fontId="10" fillId="0" borderId="0" xfId="0" applyNumberFormat="1" applyFont="1" applyFill="1" applyBorder="1" applyAlignment="1">
      <alignment vertical="top"/>
    </xf>
    <xf numFmtId="166" fontId="10" fillId="0" borderId="0" xfId="0" applyNumberFormat="1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66" fontId="10" fillId="0" borderId="0" xfId="0" applyNumberFormat="1" applyFont="1" applyFill="1" applyAlignment="1">
      <alignment vertical="top"/>
    </xf>
    <xf numFmtId="0" fontId="9" fillId="0" borderId="0" xfId="0" applyFont="1" applyAlignment="1">
      <alignment vertical="top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top"/>
    </xf>
    <xf numFmtId="165" fontId="14" fillId="0" borderId="1" xfId="0" applyNumberFormat="1" applyFont="1" applyBorder="1" applyAlignment="1">
      <alignment horizontal="center" vertical="top"/>
    </xf>
    <xf numFmtId="15" fontId="14" fillId="0" borderId="1" xfId="0" applyNumberFormat="1" applyFont="1" applyBorder="1" applyAlignment="1">
      <alignment horizontal="center" vertical="top"/>
    </xf>
    <xf numFmtId="167" fontId="14" fillId="0" borderId="1" xfId="15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/>
    </xf>
    <xf numFmtId="0" fontId="14" fillId="0" borderId="4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5" fontId="14" fillId="0" borderId="0" xfId="0" applyNumberFormat="1" applyFont="1" applyFill="1" applyBorder="1" applyAlignment="1">
      <alignment horizontal="center" vertical="center"/>
    </xf>
    <xf numFmtId="167" fontId="14" fillId="0" borderId="0" xfId="15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>
      <alignment horizontal="center" vertical="top"/>
    </xf>
    <xf numFmtId="15" fontId="14" fillId="0" borderId="1" xfId="0" applyNumberFormat="1" applyFont="1" applyFill="1" applyBorder="1" applyAlignment="1">
      <alignment horizontal="center" vertical="center"/>
    </xf>
    <xf numFmtId="15" fontId="14" fillId="0" borderId="4" xfId="0" applyNumberFormat="1" applyFont="1" applyBorder="1" applyAlignment="1">
      <alignment horizontal="center" vertical="center"/>
    </xf>
    <xf numFmtId="167" fontId="14" fillId="0" borderId="4" xfId="15" applyNumberFormat="1" applyFont="1" applyFill="1" applyBorder="1" applyAlignment="1">
      <alignment horizontal="right" vertical="center"/>
    </xf>
    <xf numFmtId="167" fontId="14" fillId="0" borderId="0" xfId="15" applyNumberFormat="1" applyFont="1" applyBorder="1" applyAlignment="1">
      <alignment horizontal="right" vertical="center"/>
    </xf>
    <xf numFmtId="15" fontId="14" fillId="0" borderId="1" xfId="0" applyNumberFormat="1" applyFont="1" applyBorder="1" applyAlignment="1">
      <alignment horizontal="center" vertical="center"/>
    </xf>
    <xf numFmtId="167" fontId="14" fillId="0" borderId="1" xfId="15" applyNumberFormat="1" applyFont="1" applyBorder="1" applyAlignment="1">
      <alignment horizontal="right" vertical="center"/>
    </xf>
    <xf numFmtId="165" fontId="14" fillId="0" borderId="4" xfId="0" applyNumberFormat="1" applyFont="1" applyFill="1" applyBorder="1" applyAlignment="1">
      <alignment horizontal="center" vertical="top"/>
    </xf>
    <xf numFmtId="15" fontId="14" fillId="0" borderId="4" xfId="0" applyNumberFormat="1" applyFont="1" applyFill="1" applyBorder="1" applyAlignment="1">
      <alignment horizontal="center" vertical="top"/>
    </xf>
    <xf numFmtId="43" fontId="14" fillId="0" borderId="1" xfId="15" applyFont="1" applyFill="1" applyBorder="1" applyAlignment="1">
      <alignment horizontal="center" vertical="center"/>
    </xf>
    <xf numFmtId="0" fontId="14" fillId="0" borderId="1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14" fillId="3" borderId="6" xfId="0" applyFont="1" applyFill="1" applyBorder="1" applyAlignment="1">
      <alignment horizontal="left"/>
    </xf>
    <xf numFmtId="166" fontId="10" fillId="2" borderId="7" xfId="0" applyNumberFormat="1" applyFont="1" applyFill="1" applyBorder="1" applyAlignment="1">
      <alignment horizontal="center" vertical="top"/>
    </xf>
    <xf numFmtId="0" fontId="10" fillId="2" borderId="8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15" fontId="14" fillId="0" borderId="1" xfId="0" applyNumberFormat="1" applyFont="1" applyFill="1" applyBorder="1" applyAlignment="1">
      <alignment horizontal="center"/>
    </xf>
    <xf numFmtId="167" fontId="14" fillId="0" borderId="1" xfId="15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2" borderId="9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2" fillId="3" borderId="6" xfId="0" applyFont="1" applyFill="1" applyBorder="1" applyAlignment="1">
      <alignment horizontal="left" vertical="top"/>
    </xf>
    <xf numFmtId="0" fontId="13" fillId="3" borderId="6" xfId="0" applyFont="1" applyFill="1" applyBorder="1" applyAlignment="1" quotePrefix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110"/>
  <sheetViews>
    <sheetView tabSelected="1" zoomScale="75" zoomScaleNormal="75" workbookViewId="0" topLeftCell="A12">
      <selection activeCell="A15" sqref="A15"/>
    </sheetView>
  </sheetViews>
  <sheetFormatPr defaultColWidth="9.140625" defaultRowHeight="12.75"/>
  <cols>
    <col min="1" max="1" width="21.00390625" style="8" bestFit="1" customWidth="1"/>
    <col min="2" max="2" width="52.140625" style="7" customWidth="1"/>
    <col min="3" max="3" width="22.7109375" style="6" bestFit="1" customWidth="1"/>
    <col min="4" max="4" width="19.140625" style="7" bestFit="1" customWidth="1"/>
    <col min="5" max="5" width="74.57421875" style="9" customWidth="1"/>
    <col min="6" max="6" width="20.7109375" style="8" customWidth="1"/>
    <col min="7" max="7" width="15.7109375" style="10" customWidth="1"/>
    <col min="8" max="8" width="16.8515625" style="11" customWidth="1"/>
    <col min="9" max="9" width="20.421875" style="12" customWidth="1"/>
    <col min="10" max="10" width="21.57421875" style="12" customWidth="1"/>
    <col min="11" max="11" width="9.140625" style="2" customWidth="1"/>
    <col min="12" max="12" width="32.7109375" style="2" bestFit="1" customWidth="1"/>
    <col min="13" max="18" width="9.140625" style="2" customWidth="1"/>
    <col min="19" max="176" width="9.140625" style="112" customWidth="1"/>
    <col min="177" max="16384" width="9.140625" style="2" customWidth="1"/>
  </cols>
  <sheetData>
    <row r="1" spans="1:14" ht="22.5">
      <c r="A1" s="18"/>
      <c r="B1" s="18" t="s">
        <v>116</v>
      </c>
      <c r="C1" s="17"/>
      <c r="D1" s="18"/>
      <c r="E1" s="19"/>
      <c r="F1" s="20"/>
      <c r="G1" s="21"/>
      <c r="H1" s="22"/>
      <c r="I1" s="23"/>
      <c r="J1" s="23"/>
      <c r="K1" s="24"/>
      <c r="L1" s="24"/>
      <c r="M1" s="24"/>
      <c r="N1" s="24"/>
    </row>
    <row r="2" spans="1:14" ht="23.25" thickBot="1">
      <c r="A2" s="20"/>
      <c r="B2" s="26"/>
      <c r="C2" s="25"/>
      <c r="D2" s="26"/>
      <c r="E2" s="19"/>
      <c r="F2" s="20"/>
      <c r="G2" s="21"/>
      <c r="H2" s="22"/>
      <c r="I2" s="23"/>
      <c r="J2" s="23"/>
      <c r="K2" s="24"/>
      <c r="L2" s="24"/>
      <c r="M2" s="24"/>
      <c r="N2" s="24"/>
    </row>
    <row r="3" spans="1:18" ht="22.5">
      <c r="A3" s="124" t="s">
        <v>9</v>
      </c>
      <c r="B3" s="28"/>
      <c r="C3" s="27" t="s">
        <v>54</v>
      </c>
      <c r="D3" s="28"/>
      <c r="E3" s="29"/>
      <c r="F3" s="27" t="s">
        <v>17</v>
      </c>
      <c r="G3" s="30" t="s">
        <v>27</v>
      </c>
      <c r="H3" s="31" t="s">
        <v>28</v>
      </c>
      <c r="I3" s="32" t="s">
        <v>29</v>
      </c>
      <c r="J3" s="32" t="s">
        <v>31</v>
      </c>
      <c r="K3" s="32"/>
      <c r="L3" s="32"/>
      <c r="M3" s="32"/>
      <c r="N3" s="32"/>
      <c r="O3" s="32"/>
      <c r="P3" s="32"/>
      <c r="Q3" s="32"/>
      <c r="R3" s="110"/>
    </row>
    <row r="4" spans="1:18" ht="23.25" thickBot="1">
      <c r="A4" s="125" t="s">
        <v>10</v>
      </c>
      <c r="B4" s="34" t="s">
        <v>0</v>
      </c>
      <c r="C4" s="33" t="s">
        <v>55</v>
      </c>
      <c r="D4" s="34" t="s">
        <v>7</v>
      </c>
      <c r="E4" s="35" t="s">
        <v>1</v>
      </c>
      <c r="F4" s="33" t="s">
        <v>18</v>
      </c>
      <c r="G4" s="36" t="s">
        <v>26</v>
      </c>
      <c r="H4" s="37" t="s">
        <v>26</v>
      </c>
      <c r="I4" s="38" t="s">
        <v>30</v>
      </c>
      <c r="J4" s="39" t="s">
        <v>32</v>
      </c>
      <c r="K4" s="39"/>
      <c r="L4" s="39"/>
      <c r="M4" s="39"/>
      <c r="N4" s="39"/>
      <c r="O4" s="39"/>
      <c r="P4" s="39"/>
      <c r="Q4" s="39"/>
      <c r="R4" s="111"/>
    </row>
    <row r="5" spans="1:18" ht="22.5">
      <c r="A5" s="126"/>
      <c r="B5" s="40"/>
      <c r="C5" s="40"/>
      <c r="D5" s="40"/>
      <c r="E5" s="41"/>
      <c r="F5" s="42"/>
      <c r="G5" s="43"/>
      <c r="H5" s="44"/>
      <c r="I5" s="45"/>
      <c r="J5" s="46"/>
      <c r="K5" s="24"/>
      <c r="L5" s="24"/>
      <c r="M5" s="24"/>
      <c r="N5" s="24"/>
      <c r="R5" s="106"/>
    </row>
    <row r="6" spans="1:176" s="4" customFormat="1" ht="45.75" customHeight="1">
      <c r="A6" s="127" t="s">
        <v>50</v>
      </c>
      <c r="B6" s="47" t="s">
        <v>49</v>
      </c>
      <c r="C6" s="48" t="s">
        <v>65</v>
      </c>
      <c r="D6" s="47" t="s">
        <v>13</v>
      </c>
      <c r="E6" s="49" t="s">
        <v>51</v>
      </c>
      <c r="F6" s="50" t="s">
        <v>104</v>
      </c>
      <c r="G6" s="51" t="s">
        <v>115</v>
      </c>
      <c r="H6" s="52" t="s">
        <v>52</v>
      </c>
      <c r="I6" s="53">
        <v>3372000</v>
      </c>
      <c r="J6" s="54">
        <v>322392</v>
      </c>
      <c r="K6" s="55"/>
      <c r="L6" s="55"/>
      <c r="M6" s="55"/>
      <c r="N6" s="55"/>
      <c r="R6" s="107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</row>
    <row r="7" spans="1:176" s="5" customFormat="1" ht="46.5" customHeight="1">
      <c r="A7" s="127" t="s">
        <v>81</v>
      </c>
      <c r="B7" s="47" t="s">
        <v>79</v>
      </c>
      <c r="C7" s="48" t="s">
        <v>64</v>
      </c>
      <c r="D7" s="47" t="s">
        <v>13</v>
      </c>
      <c r="E7" s="49" t="s">
        <v>80</v>
      </c>
      <c r="F7" s="56" t="s">
        <v>25</v>
      </c>
      <c r="G7" s="57">
        <v>37135</v>
      </c>
      <c r="H7" s="52">
        <v>38230</v>
      </c>
      <c r="I7" s="53">
        <v>161973</v>
      </c>
      <c r="J7" s="54">
        <v>53991</v>
      </c>
      <c r="K7" s="58"/>
      <c r="L7" s="58"/>
      <c r="M7" s="58"/>
      <c r="N7" s="58"/>
      <c r="R7" s="108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</row>
    <row r="8" spans="1:176" s="5" customFormat="1" ht="48.75" customHeight="1">
      <c r="A8" s="127" t="s">
        <v>19</v>
      </c>
      <c r="B8" s="49" t="s">
        <v>90</v>
      </c>
      <c r="C8" s="48" t="s">
        <v>63</v>
      </c>
      <c r="D8" s="47" t="s">
        <v>14</v>
      </c>
      <c r="E8" s="49" t="s">
        <v>91</v>
      </c>
      <c r="F8" s="56" t="s">
        <v>25</v>
      </c>
      <c r="G8" s="57">
        <v>37438</v>
      </c>
      <c r="H8" s="52">
        <v>37986</v>
      </c>
      <c r="I8" s="54">
        <v>50400</v>
      </c>
      <c r="J8" s="54">
        <v>33600</v>
      </c>
      <c r="K8" s="58"/>
      <c r="L8" s="58"/>
      <c r="M8" s="58"/>
      <c r="N8" s="58"/>
      <c r="R8" s="108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</row>
    <row r="9" spans="1:176" s="4" customFormat="1" ht="69.75" customHeight="1">
      <c r="A9" s="127" t="s">
        <v>88</v>
      </c>
      <c r="B9" s="59" t="s">
        <v>87</v>
      </c>
      <c r="C9" s="48" t="s">
        <v>62</v>
      </c>
      <c r="D9" s="47" t="s">
        <v>13</v>
      </c>
      <c r="E9" s="49" t="s">
        <v>22</v>
      </c>
      <c r="F9" s="60" t="s">
        <v>25</v>
      </c>
      <c r="G9" s="61">
        <v>36245</v>
      </c>
      <c r="H9" s="52">
        <v>37741</v>
      </c>
      <c r="I9" s="54">
        <v>3611000</v>
      </c>
      <c r="J9" s="62">
        <v>550000</v>
      </c>
      <c r="K9" s="55"/>
      <c r="L9" s="55"/>
      <c r="M9" s="55"/>
      <c r="N9" s="55"/>
      <c r="R9" s="107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</row>
    <row r="10" spans="1:176" s="5" customFormat="1" ht="69.75" customHeight="1">
      <c r="A10" s="127" t="s">
        <v>48</v>
      </c>
      <c r="B10" s="59" t="s">
        <v>87</v>
      </c>
      <c r="C10" s="48" t="s">
        <v>62</v>
      </c>
      <c r="D10" s="47" t="s">
        <v>13</v>
      </c>
      <c r="E10" s="59" t="s">
        <v>46</v>
      </c>
      <c r="F10" s="60" t="s">
        <v>47</v>
      </c>
      <c r="G10" s="63">
        <v>35949</v>
      </c>
      <c r="H10" s="64">
        <v>37044</v>
      </c>
      <c r="I10" s="54">
        <v>486000</v>
      </c>
      <c r="J10" s="65" t="s">
        <v>114</v>
      </c>
      <c r="K10" s="58"/>
      <c r="L10" s="58"/>
      <c r="M10" s="58"/>
      <c r="N10" s="58"/>
      <c r="R10" s="108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</row>
    <row r="11" spans="1:176" s="5" customFormat="1" ht="67.5">
      <c r="A11" s="127" t="s">
        <v>45</v>
      </c>
      <c r="B11" s="49" t="s">
        <v>41</v>
      </c>
      <c r="C11" s="48" t="s">
        <v>61</v>
      </c>
      <c r="D11" s="47" t="s">
        <v>42</v>
      </c>
      <c r="E11" s="49" t="s">
        <v>44</v>
      </c>
      <c r="F11" s="56" t="s">
        <v>39</v>
      </c>
      <c r="G11" s="57">
        <v>34887</v>
      </c>
      <c r="H11" s="52" t="s">
        <v>105</v>
      </c>
      <c r="I11" s="53">
        <v>1122000</v>
      </c>
      <c r="J11" s="66" t="s">
        <v>109</v>
      </c>
      <c r="K11" s="58"/>
      <c r="L11" s="58"/>
      <c r="M11" s="58"/>
      <c r="N11" s="58"/>
      <c r="R11" s="108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</row>
    <row r="12" spans="1:176" s="5" customFormat="1" ht="47.25" customHeight="1">
      <c r="A12" s="127" t="s">
        <v>107</v>
      </c>
      <c r="B12" s="67" t="s">
        <v>56</v>
      </c>
      <c r="C12" s="68" t="s">
        <v>66</v>
      </c>
      <c r="D12" s="67" t="s">
        <v>13</v>
      </c>
      <c r="E12" s="59" t="s">
        <v>159</v>
      </c>
      <c r="F12" s="69" t="s">
        <v>25</v>
      </c>
      <c r="G12" s="63">
        <v>36356</v>
      </c>
      <c r="H12" s="64">
        <v>37421</v>
      </c>
      <c r="I12" s="70">
        <v>3171647</v>
      </c>
      <c r="J12" s="66" t="s">
        <v>108</v>
      </c>
      <c r="K12" s="58"/>
      <c r="L12" s="58"/>
      <c r="M12" s="58"/>
      <c r="N12" s="58"/>
      <c r="R12" s="108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</row>
    <row r="13" spans="1:176" s="5" customFormat="1" ht="48" customHeight="1">
      <c r="A13" s="127">
        <v>45055918</v>
      </c>
      <c r="B13" s="47" t="s">
        <v>97</v>
      </c>
      <c r="C13" s="48" t="s">
        <v>67</v>
      </c>
      <c r="D13" s="47" t="s">
        <v>13</v>
      </c>
      <c r="E13" s="49" t="s">
        <v>98</v>
      </c>
      <c r="F13" s="56" t="s">
        <v>39</v>
      </c>
      <c r="G13" s="57">
        <v>37438</v>
      </c>
      <c r="H13" s="52" t="s">
        <v>43</v>
      </c>
      <c r="I13" s="66" t="s">
        <v>99</v>
      </c>
      <c r="J13" s="54">
        <v>65120</v>
      </c>
      <c r="K13" s="58"/>
      <c r="L13" s="58"/>
      <c r="M13" s="58"/>
      <c r="N13" s="58"/>
      <c r="R13" s="108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</row>
    <row r="14" spans="1:176" s="5" customFormat="1" ht="45.75" customHeight="1">
      <c r="A14" s="127">
        <v>10092698</v>
      </c>
      <c r="B14" s="67" t="s">
        <v>57</v>
      </c>
      <c r="C14" s="68" t="s">
        <v>68</v>
      </c>
      <c r="D14" s="67" t="s">
        <v>12</v>
      </c>
      <c r="E14" s="59" t="s">
        <v>58</v>
      </c>
      <c r="F14" s="69" t="s">
        <v>25</v>
      </c>
      <c r="G14" s="63">
        <v>37515</v>
      </c>
      <c r="H14" s="64">
        <v>37545</v>
      </c>
      <c r="I14" s="54">
        <v>20000</v>
      </c>
      <c r="J14" s="71">
        <v>20000</v>
      </c>
      <c r="K14" s="58"/>
      <c r="L14" s="58"/>
      <c r="M14" s="58"/>
      <c r="N14" s="58"/>
      <c r="R14" s="108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</row>
    <row r="15" spans="1:176" s="5" customFormat="1" ht="50.25" customHeight="1">
      <c r="A15" s="127" t="s">
        <v>16</v>
      </c>
      <c r="B15" s="49" t="s">
        <v>92</v>
      </c>
      <c r="C15" s="48" t="s">
        <v>69</v>
      </c>
      <c r="D15" s="47" t="s">
        <v>12</v>
      </c>
      <c r="E15" s="49" t="s">
        <v>93</v>
      </c>
      <c r="F15" s="56" t="s">
        <v>25</v>
      </c>
      <c r="G15" s="57">
        <v>37377</v>
      </c>
      <c r="H15" s="52">
        <v>38472</v>
      </c>
      <c r="I15" s="54">
        <v>599170</v>
      </c>
      <c r="J15" s="71">
        <v>190061</v>
      </c>
      <c r="K15" s="58"/>
      <c r="L15" s="58"/>
      <c r="M15" s="58"/>
      <c r="N15" s="58"/>
      <c r="R15" s="108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</row>
    <row r="16" spans="1:176" s="5" customFormat="1" ht="70.5" customHeight="1">
      <c r="A16" s="127" t="s">
        <v>33</v>
      </c>
      <c r="B16" s="67" t="s">
        <v>34</v>
      </c>
      <c r="C16" s="48" t="s">
        <v>69</v>
      </c>
      <c r="D16" s="47" t="s">
        <v>12</v>
      </c>
      <c r="E16" s="59" t="s">
        <v>40</v>
      </c>
      <c r="F16" s="60" t="s">
        <v>38</v>
      </c>
      <c r="G16" s="63">
        <v>37449</v>
      </c>
      <c r="H16" s="72" t="s">
        <v>35</v>
      </c>
      <c r="I16" s="66" t="s">
        <v>37</v>
      </c>
      <c r="J16" s="71">
        <v>73800</v>
      </c>
      <c r="K16" s="58"/>
      <c r="L16" s="58"/>
      <c r="M16" s="58"/>
      <c r="N16" s="58"/>
      <c r="R16" s="108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</row>
    <row r="17" spans="1:176" s="4" customFormat="1" ht="69.75" customHeight="1">
      <c r="A17" s="127" t="s">
        <v>103</v>
      </c>
      <c r="B17" s="67" t="s">
        <v>53</v>
      </c>
      <c r="C17" s="68" t="s">
        <v>59</v>
      </c>
      <c r="D17" s="67" t="s">
        <v>12</v>
      </c>
      <c r="E17" s="59" t="s">
        <v>100</v>
      </c>
      <c r="F17" s="69" t="s">
        <v>60</v>
      </c>
      <c r="G17" s="63">
        <v>36160</v>
      </c>
      <c r="H17" s="64" t="s">
        <v>102</v>
      </c>
      <c r="I17" s="65" t="s">
        <v>112</v>
      </c>
      <c r="J17" s="65" t="s">
        <v>113</v>
      </c>
      <c r="K17" s="55"/>
      <c r="L17" s="55"/>
      <c r="M17" s="55"/>
      <c r="N17" s="55"/>
      <c r="R17" s="107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</row>
    <row r="18" spans="1:176" s="5" customFormat="1" ht="45.75" customHeight="1">
      <c r="A18" s="127" t="s">
        <v>20</v>
      </c>
      <c r="B18" s="67" t="s">
        <v>77</v>
      </c>
      <c r="C18" s="68" t="s">
        <v>70</v>
      </c>
      <c r="D18" s="67" t="s">
        <v>13</v>
      </c>
      <c r="E18" s="59" t="s">
        <v>78</v>
      </c>
      <c r="F18" s="56" t="s">
        <v>25</v>
      </c>
      <c r="G18" s="57">
        <v>37430</v>
      </c>
      <c r="H18" s="64">
        <v>37794</v>
      </c>
      <c r="I18" s="54">
        <v>112500</v>
      </c>
      <c r="J18" s="54">
        <v>112500</v>
      </c>
      <c r="K18" s="58"/>
      <c r="L18" s="58"/>
      <c r="M18" s="58"/>
      <c r="N18" s="58"/>
      <c r="R18" s="108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</row>
    <row r="19" spans="1:176" s="5" customFormat="1" ht="48.75" customHeight="1">
      <c r="A19" s="127">
        <v>619</v>
      </c>
      <c r="B19" s="47" t="s">
        <v>94</v>
      </c>
      <c r="C19" s="48" t="s">
        <v>71</v>
      </c>
      <c r="D19" s="47" t="s">
        <v>14</v>
      </c>
      <c r="E19" s="49" t="s">
        <v>95</v>
      </c>
      <c r="F19" s="56" t="s">
        <v>25</v>
      </c>
      <c r="G19" s="57">
        <v>37438</v>
      </c>
      <c r="H19" s="52" t="s">
        <v>43</v>
      </c>
      <c r="I19" s="53" t="s">
        <v>96</v>
      </c>
      <c r="J19" s="54">
        <v>60500</v>
      </c>
      <c r="K19" s="58"/>
      <c r="L19" s="58"/>
      <c r="M19" s="58"/>
      <c r="N19" s="58"/>
      <c r="R19" s="108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</row>
    <row r="20" spans="1:176" s="5" customFormat="1" ht="45.75" customHeight="1">
      <c r="A20" s="127">
        <v>4857025</v>
      </c>
      <c r="B20" s="47" t="s">
        <v>3</v>
      </c>
      <c r="C20" s="48" t="s">
        <v>72</v>
      </c>
      <c r="D20" s="47" t="s">
        <v>13</v>
      </c>
      <c r="E20" s="49" t="s">
        <v>89</v>
      </c>
      <c r="F20" s="56" t="s">
        <v>25</v>
      </c>
      <c r="G20" s="57">
        <v>37468</v>
      </c>
      <c r="H20" s="52">
        <v>37832</v>
      </c>
      <c r="I20" s="53">
        <v>31221</v>
      </c>
      <c r="J20" s="54">
        <v>31221</v>
      </c>
      <c r="K20" s="58"/>
      <c r="L20" s="58"/>
      <c r="M20" s="58"/>
      <c r="N20" s="58"/>
      <c r="R20" s="108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</row>
    <row r="21" spans="1:176" s="4" customFormat="1" ht="45.75" customHeight="1">
      <c r="A21" s="127" t="s">
        <v>23</v>
      </c>
      <c r="B21" s="47" t="s">
        <v>2</v>
      </c>
      <c r="C21" s="48" t="s">
        <v>73</v>
      </c>
      <c r="D21" s="47" t="s">
        <v>12</v>
      </c>
      <c r="E21" s="49" t="s">
        <v>24</v>
      </c>
      <c r="F21" s="56" t="s">
        <v>25</v>
      </c>
      <c r="G21" s="57">
        <v>37561</v>
      </c>
      <c r="H21" s="52">
        <v>37925</v>
      </c>
      <c r="I21" s="54">
        <v>22800</v>
      </c>
      <c r="J21" s="54">
        <v>15200</v>
      </c>
      <c r="K21" s="55"/>
      <c r="L21" s="55"/>
      <c r="M21" s="55"/>
      <c r="N21" s="55"/>
      <c r="R21" s="10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</row>
    <row r="22" spans="1:176" s="5" customFormat="1" ht="20.25">
      <c r="A22" s="128">
        <v>10044728</v>
      </c>
      <c r="B22" s="47" t="s">
        <v>4</v>
      </c>
      <c r="C22" s="48" t="s">
        <v>74</v>
      </c>
      <c r="D22" s="47" t="s">
        <v>15</v>
      </c>
      <c r="E22" s="49" t="s">
        <v>5</v>
      </c>
      <c r="F22" s="56" t="s">
        <v>39</v>
      </c>
      <c r="G22" s="57">
        <v>35733</v>
      </c>
      <c r="H22" s="52" t="s">
        <v>106</v>
      </c>
      <c r="I22" s="53" t="s">
        <v>110</v>
      </c>
      <c r="J22" s="54">
        <v>269116</v>
      </c>
      <c r="K22" s="58"/>
      <c r="L22" s="58"/>
      <c r="M22" s="58"/>
      <c r="N22" s="58"/>
      <c r="R22" s="108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</row>
    <row r="23" spans="1:176" s="5" customFormat="1" ht="45.75" customHeight="1">
      <c r="A23" s="127" t="s">
        <v>11</v>
      </c>
      <c r="B23" s="67" t="s">
        <v>6</v>
      </c>
      <c r="C23" s="68" t="s">
        <v>75</v>
      </c>
      <c r="D23" s="67" t="s">
        <v>13</v>
      </c>
      <c r="E23" s="59" t="s">
        <v>101</v>
      </c>
      <c r="F23" s="69" t="s">
        <v>8</v>
      </c>
      <c r="G23" s="63">
        <v>36059</v>
      </c>
      <c r="H23" s="64">
        <v>37154</v>
      </c>
      <c r="I23" s="54">
        <v>487405.37</v>
      </c>
      <c r="J23" s="66" t="s">
        <v>111</v>
      </c>
      <c r="K23" s="58"/>
      <c r="L23" s="58"/>
      <c r="M23" s="58"/>
      <c r="N23" s="58"/>
      <c r="R23" s="108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</row>
    <row r="24" spans="1:176" s="4" customFormat="1" ht="47.25" customHeight="1">
      <c r="A24" s="127" t="s">
        <v>21</v>
      </c>
      <c r="B24" s="67" t="s">
        <v>86</v>
      </c>
      <c r="C24" s="68" t="s">
        <v>76</v>
      </c>
      <c r="D24" s="67" t="s">
        <v>12</v>
      </c>
      <c r="E24" s="59" t="s">
        <v>82</v>
      </c>
      <c r="F24" s="56" t="s">
        <v>83</v>
      </c>
      <c r="G24" s="57">
        <v>37245</v>
      </c>
      <c r="H24" s="64">
        <v>37975</v>
      </c>
      <c r="I24" s="54">
        <v>80090</v>
      </c>
      <c r="J24" s="71">
        <v>40045</v>
      </c>
      <c r="K24" s="55"/>
      <c r="L24" s="55"/>
      <c r="M24" s="55"/>
      <c r="N24" s="55"/>
      <c r="R24" s="10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</row>
    <row r="25" spans="1:14" s="3" customFormat="1" ht="20.25">
      <c r="A25" s="42"/>
      <c r="B25" s="73"/>
      <c r="C25" s="40"/>
      <c r="D25" s="73"/>
      <c r="E25" s="74"/>
      <c r="F25" s="42"/>
      <c r="G25" s="43"/>
      <c r="H25" s="44"/>
      <c r="I25" s="75"/>
      <c r="J25" s="76"/>
      <c r="K25" s="77"/>
      <c r="L25" s="77"/>
      <c r="M25" s="77"/>
      <c r="N25" s="77"/>
    </row>
    <row r="26" spans="1:176" s="1" customFormat="1" ht="20.25">
      <c r="A26" s="20" t="s">
        <v>36</v>
      </c>
      <c r="B26" s="26" t="s">
        <v>84</v>
      </c>
      <c r="C26" s="25"/>
      <c r="D26" s="78"/>
      <c r="E26" s="78"/>
      <c r="F26" s="20"/>
      <c r="G26" s="21"/>
      <c r="H26" s="22"/>
      <c r="I26" s="79"/>
      <c r="J26" s="23"/>
      <c r="K26" s="78"/>
      <c r="L26" s="78"/>
      <c r="M26" s="78"/>
      <c r="N26" s="78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</row>
    <row r="27" spans="1:176" s="1" customFormat="1" ht="20.25">
      <c r="A27" s="20"/>
      <c r="B27" s="26" t="s">
        <v>85</v>
      </c>
      <c r="C27" s="25"/>
      <c r="D27" s="26"/>
      <c r="E27" s="19"/>
      <c r="F27" s="20"/>
      <c r="G27" s="21"/>
      <c r="H27" s="22"/>
      <c r="I27" s="79"/>
      <c r="J27" s="23"/>
      <c r="K27" s="78"/>
      <c r="L27" s="78"/>
      <c r="M27" s="78"/>
      <c r="N27" s="78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</row>
    <row r="28" spans="1:176" s="1" customFormat="1" ht="20.25">
      <c r="A28" s="20"/>
      <c r="B28" s="26"/>
      <c r="C28" s="25"/>
      <c r="D28" s="26"/>
      <c r="E28" s="19"/>
      <c r="F28" s="20"/>
      <c r="G28" s="21"/>
      <c r="H28" s="22"/>
      <c r="I28" s="79"/>
      <c r="J28" s="23"/>
      <c r="K28" s="78"/>
      <c r="L28" s="78"/>
      <c r="M28" s="78"/>
      <c r="N28" s="78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</row>
    <row r="29" spans="1:176" s="1" customFormat="1" ht="20.25">
      <c r="A29" s="20"/>
      <c r="B29" s="80" t="s">
        <v>117</v>
      </c>
      <c r="C29" s="25"/>
      <c r="D29" s="26"/>
      <c r="E29" s="19"/>
      <c r="F29" s="20"/>
      <c r="G29" s="21"/>
      <c r="H29" s="22"/>
      <c r="I29" s="79"/>
      <c r="J29" s="23"/>
      <c r="K29" s="78"/>
      <c r="L29" s="78"/>
      <c r="M29" s="78"/>
      <c r="N29" s="78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</row>
    <row r="30" spans="1:176" s="1" customFormat="1" ht="20.25">
      <c r="A30" s="20"/>
      <c r="B30" s="26"/>
      <c r="C30" s="25"/>
      <c r="D30" s="26"/>
      <c r="E30" s="19"/>
      <c r="F30" s="20"/>
      <c r="G30" s="21"/>
      <c r="H30" s="22"/>
      <c r="I30" s="79"/>
      <c r="J30" s="23"/>
      <c r="K30" s="78"/>
      <c r="L30" s="78"/>
      <c r="M30" s="78"/>
      <c r="N30" s="78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</row>
    <row r="31" spans="1:176" s="15" customFormat="1" ht="20.25">
      <c r="A31" s="109" t="s">
        <v>118</v>
      </c>
      <c r="B31" s="81" t="s">
        <v>119</v>
      </c>
      <c r="C31" s="82" t="s">
        <v>120</v>
      </c>
      <c r="D31" s="83" t="s">
        <v>121</v>
      </c>
      <c r="E31" s="81" t="s">
        <v>122</v>
      </c>
      <c r="F31" s="84" t="s">
        <v>123</v>
      </c>
      <c r="G31" s="85">
        <v>37438</v>
      </c>
      <c r="H31" s="86">
        <v>37802</v>
      </c>
      <c r="I31" s="87">
        <v>693502</v>
      </c>
      <c r="J31" s="87">
        <v>693502</v>
      </c>
      <c r="K31" s="88" t="s">
        <v>124</v>
      </c>
      <c r="L31" s="89"/>
      <c r="M31" s="89"/>
      <c r="N31" s="89"/>
      <c r="O31" s="14"/>
      <c r="P31" s="14"/>
      <c r="Q31" s="14"/>
      <c r="R31" s="105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</row>
    <row r="32" spans="1:176" s="16" customFormat="1" ht="20.25">
      <c r="A32" s="109" t="s">
        <v>118</v>
      </c>
      <c r="B32" s="90" t="s">
        <v>119</v>
      </c>
      <c r="C32" s="82" t="s">
        <v>120</v>
      </c>
      <c r="D32" s="83" t="s">
        <v>121</v>
      </c>
      <c r="E32" s="90" t="s">
        <v>125</v>
      </c>
      <c r="F32" s="84" t="s">
        <v>123</v>
      </c>
      <c r="G32" s="92">
        <v>37530</v>
      </c>
      <c r="H32" s="92">
        <v>37894</v>
      </c>
      <c r="I32" s="93">
        <v>198182</v>
      </c>
      <c r="J32" s="93">
        <f>198182/12*9</f>
        <v>148636.5</v>
      </c>
      <c r="K32" s="88" t="s">
        <v>126</v>
      </c>
      <c r="L32" s="89"/>
      <c r="M32" s="89"/>
      <c r="N32" s="89"/>
      <c r="O32" s="14"/>
      <c r="P32" s="14"/>
      <c r="Q32" s="14"/>
      <c r="R32" s="10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</row>
    <row r="33" spans="1:176" s="16" customFormat="1" ht="20.25">
      <c r="A33" s="109" t="s">
        <v>151</v>
      </c>
      <c r="B33" s="81" t="s">
        <v>127</v>
      </c>
      <c r="C33" s="82" t="s">
        <v>128</v>
      </c>
      <c r="D33" s="83" t="s">
        <v>129</v>
      </c>
      <c r="E33" s="81" t="s">
        <v>130</v>
      </c>
      <c r="F33" s="84" t="s">
        <v>123</v>
      </c>
      <c r="G33" s="94"/>
      <c r="H33" s="95" t="s">
        <v>43</v>
      </c>
      <c r="I33" s="87" t="s">
        <v>131</v>
      </c>
      <c r="J33" s="87" t="s">
        <v>131</v>
      </c>
      <c r="K33" s="88"/>
      <c r="L33" s="89"/>
      <c r="M33" s="89"/>
      <c r="N33" s="89"/>
      <c r="O33" s="14"/>
      <c r="P33" s="14"/>
      <c r="Q33" s="14"/>
      <c r="R33" s="10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</row>
    <row r="34" spans="1:176" s="16" customFormat="1" ht="20.25">
      <c r="A34" s="109" t="s">
        <v>156</v>
      </c>
      <c r="B34" s="81" t="s">
        <v>132</v>
      </c>
      <c r="C34" s="82" t="s">
        <v>133</v>
      </c>
      <c r="D34" s="83" t="s">
        <v>12</v>
      </c>
      <c r="E34" s="81" t="s">
        <v>130</v>
      </c>
      <c r="F34" s="84" t="s">
        <v>123</v>
      </c>
      <c r="G34" s="94"/>
      <c r="H34" s="95" t="s">
        <v>43</v>
      </c>
      <c r="I34" s="87" t="s">
        <v>131</v>
      </c>
      <c r="J34" s="87" t="s">
        <v>131</v>
      </c>
      <c r="K34" s="88"/>
      <c r="L34" s="89"/>
      <c r="M34" s="89"/>
      <c r="N34" s="89"/>
      <c r="O34" s="14"/>
      <c r="P34" s="14"/>
      <c r="Q34" s="14"/>
      <c r="R34" s="10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</row>
    <row r="35" spans="1:176" s="16" customFormat="1" ht="20.25">
      <c r="A35" s="109" t="s">
        <v>157</v>
      </c>
      <c r="B35" s="81" t="s">
        <v>132</v>
      </c>
      <c r="C35" s="82" t="s">
        <v>133</v>
      </c>
      <c r="D35" s="83" t="s">
        <v>12</v>
      </c>
      <c r="E35" s="81" t="s">
        <v>134</v>
      </c>
      <c r="F35" s="84" t="s">
        <v>123</v>
      </c>
      <c r="G35" s="94"/>
      <c r="H35" s="95" t="s">
        <v>43</v>
      </c>
      <c r="I35" s="87" t="s">
        <v>131</v>
      </c>
      <c r="J35" s="87" t="s">
        <v>131</v>
      </c>
      <c r="K35" s="88"/>
      <c r="L35" s="89"/>
      <c r="M35" s="89"/>
      <c r="N35" s="89"/>
      <c r="O35" s="14"/>
      <c r="P35" s="14"/>
      <c r="Q35" s="14"/>
      <c r="R35" s="10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</row>
    <row r="36" spans="1:176" s="123" customFormat="1" ht="27" customHeight="1">
      <c r="A36" s="109">
        <v>20039</v>
      </c>
      <c r="B36" s="81" t="s">
        <v>135</v>
      </c>
      <c r="C36" s="91" t="s">
        <v>136</v>
      </c>
      <c r="D36" s="83" t="s">
        <v>137</v>
      </c>
      <c r="E36" s="81" t="s">
        <v>138</v>
      </c>
      <c r="F36" s="116" t="s">
        <v>123</v>
      </c>
      <c r="G36" s="117">
        <v>37433</v>
      </c>
      <c r="H36" s="117">
        <v>37797</v>
      </c>
      <c r="I36" s="118">
        <v>27000</v>
      </c>
      <c r="J36" s="118">
        <v>27000</v>
      </c>
      <c r="K36" s="119" t="s">
        <v>139</v>
      </c>
      <c r="L36" s="119"/>
      <c r="M36" s="119"/>
      <c r="N36" s="119"/>
      <c r="O36" s="120"/>
      <c r="P36" s="120"/>
      <c r="Q36" s="120"/>
      <c r="R36" s="121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</row>
    <row r="37" spans="1:176" s="16" customFormat="1" ht="20.25">
      <c r="A37" s="109">
        <v>40001944</v>
      </c>
      <c r="B37" s="81" t="s">
        <v>140</v>
      </c>
      <c r="C37" s="82" t="s">
        <v>141</v>
      </c>
      <c r="D37" s="83" t="s">
        <v>142</v>
      </c>
      <c r="E37" s="81" t="s">
        <v>143</v>
      </c>
      <c r="F37" s="84" t="s">
        <v>123</v>
      </c>
      <c r="G37" s="96">
        <v>37438</v>
      </c>
      <c r="H37" s="96">
        <v>38168</v>
      </c>
      <c r="I37" s="97">
        <f>87519.75*4*2</f>
        <v>700158</v>
      </c>
      <c r="J37" s="98">
        <f>87519.75*2</f>
        <v>175039.5</v>
      </c>
      <c r="K37" s="88" t="s">
        <v>139</v>
      </c>
      <c r="L37" s="89"/>
      <c r="M37" s="89"/>
      <c r="N37" s="89"/>
      <c r="O37" s="14"/>
      <c r="P37" s="14"/>
      <c r="Q37" s="14"/>
      <c r="R37" s="10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</row>
    <row r="38" spans="1:176" s="16" customFormat="1" ht="20.25">
      <c r="A38" s="109">
        <v>40001943</v>
      </c>
      <c r="B38" s="81" t="s">
        <v>140</v>
      </c>
      <c r="C38" s="82" t="s">
        <v>141</v>
      </c>
      <c r="D38" s="83" t="s">
        <v>142</v>
      </c>
      <c r="E38" s="81" t="s">
        <v>144</v>
      </c>
      <c r="F38" s="84" t="s">
        <v>123</v>
      </c>
      <c r="G38" s="99">
        <v>37438</v>
      </c>
      <c r="H38" s="99">
        <v>38168</v>
      </c>
      <c r="I38" s="87">
        <f>71695.5*4*2</f>
        <v>573564</v>
      </c>
      <c r="J38" s="100">
        <f>71695.5*2</f>
        <v>143391</v>
      </c>
      <c r="K38" s="88" t="s">
        <v>139</v>
      </c>
      <c r="L38" s="89"/>
      <c r="M38" s="89"/>
      <c r="N38" s="89"/>
      <c r="O38" s="14"/>
      <c r="P38" s="14"/>
      <c r="Q38" s="14"/>
      <c r="R38" s="10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</row>
    <row r="39" spans="1:176" s="16" customFormat="1" ht="20.25">
      <c r="A39" s="109">
        <v>1591</v>
      </c>
      <c r="B39" s="81" t="s">
        <v>145</v>
      </c>
      <c r="C39" s="82" t="s">
        <v>146</v>
      </c>
      <c r="D39" s="83" t="s">
        <v>147</v>
      </c>
      <c r="E39" s="81" t="s">
        <v>148</v>
      </c>
      <c r="F39" s="84" t="s">
        <v>123</v>
      </c>
      <c r="G39" s="95">
        <v>37257</v>
      </c>
      <c r="H39" s="95">
        <v>37621</v>
      </c>
      <c r="I39" s="87">
        <v>62409</v>
      </c>
      <c r="J39" s="87">
        <f>I39/2</f>
        <v>31204.5</v>
      </c>
      <c r="K39" s="88"/>
      <c r="L39" s="89"/>
      <c r="M39" s="89"/>
      <c r="N39" s="89"/>
      <c r="O39" s="14"/>
      <c r="P39" s="14"/>
      <c r="Q39" s="14"/>
      <c r="R39" s="10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</row>
    <row r="40" spans="1:176" s="16" customFormat="1" ht="20.25">
      <c r="A40" s="109" t="s">
        <v>151</v>
      </c>
      <c r="B40" s="81" t="s">
        <v>127</v>
      </c>
      <c r="C40" s="82" t="s">
        <v>128</v>
      </c>
      <c r="D40" s="83" t="s">
        <v>129</v>
      </c>
      <c r="E40" s="81" t="s">
        <v>149</v>
      </c>
      <c r="F40" s="84" t="s">
        <v>123</v>
      </c>
      <c r="G40" s="101">
        <v>36913</v>
      </c>
      <c r="H40" s="102" t="s">
        <v>43</v>
      </c>
      <c r="I40" s="97">
        <v>115308</v>
      </c>
      <c r="J40" s="87">
        <f>I40/2</f>
        <v>57654</v>
      </c>
      <c r="K40" s="88" t="s">
        <v>150</v>
      </c>
      <c r="L40" s="89"/>
      <c r="M40" s="89"/>
      <c r="N40" s="89"/>
      <c r="O40" s="14"/>
      <c r="P40" s="14"/>
      <c r="Q40" s="14"/>
      <c r="R40" s="10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</row>
    <row r="41" spans="1:176" s="16" customFormat="1" ht="20.25">
      <c r="A41" s="109" t="s">
        <v>151</v>
      </c>
      <c r="B41" s="81" t="s">
        <v>127</v>
      </c>
      <c r="C41" s="82" t="s">
        <v>128</v>
      </c>
      <c r="D41" s="83" t="s">
        <v>129</v>
      </c>
      <c r="E41" s="81" t="s">
        <v>152</v>
      </c>
      <c r="F41" s="84" t="s">
        <v>123</v>
      </c>
      <c r="G41" s="94"/>
      <c r="H41" s="95">
        <v>37621</v>
      </c>
      <c r="I41" s="103">
        <v>886548</v>
      </c>
      <c r="J41" s="87">
        <v>443274</v>
      </c>
      <c r="K41" s="88"/>
      <c r="L41" s="89"/>
      <c r="M41" s="89"/>
      <c r="N41" s="89"/>
      <c r="O41" s="14"/>
      <c r="P41" s="14"/>
      <c r="Q41" s="14"/>
      <c r="R41" s="10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</row>
    <row r="42" spans="1:176" s="16" customFormat="1" ht="20.25">
      <c r="A42" s="109" t="s">
        <v>158</v>
      </c>
      <c r="B42" s="81" t="s">
        <v>153</v>
      </c>
      <c r="C42" s="82" t="s">
        <v>133</v>
      </c>
      <c r="D42" s="83" t="s">
        <v>12</v>
      </c>
      <c r="E42" s="83" t="s">
        <v>154</v>
      </c>
      <c r="F42" s="84" t="s">
        <v>123</v>
      </c>
      <c r="G42" s="104"/>
      <c r="H42" s="95" t="s">
        <v>43</v>
      </c>
      <c r="I42" s="100">
        <v>182412</v>
      </c>
      <c r="J42" s="87">
        <f>I42/2</f>
        <v>91206</v>
      </c>
      <c r="K42" s="88"/>
      <c r="L42" s="89"/>
      <c r="M42" s="89"/>
      <c r="N42" s="89"/>
      <c r="O42" s="14"/>
      <c r="P42" s="14"/>
      <c r="Q42" s="14"/>
      <c r="R42" s="10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</row>
    <row r="43" spans="1:176" s="123" customFormat="1" ht="27" customHeight="1">
      <c r="A43" s="109" t="s">
        <v>158</v>
      </c>
      <c r="B43" s="81" t="s">
        <v>153</v>
      </c>
      <c r="C43" s="82" t="s">
        <v>133</v>
      </c>
      <c r="D43" s="83" t="s">
        <v>12</v>
      </c>
      <c r="E43" s="81" t="s">
        <v>155</v>
      </c>
      <c r="F43" s="116" t="s">
        <v>123</v>
      </c>
      <c r="G43" s="117"/>
      <c r="H43" s="117" t="s">
        <v>43</v>
      </c>
      <c r="I43" s="118">
        <v>61077</v>
      </c>
      <c r="J43" s="118">
        <f>I43/2</f>
        <v>30538.5</v>
      </c>
      <c r="K43" s="119"/>
      <c r="L43" s="119"/>
      <c r="M43" s="119"/>
      <c r="N43" s="119"/>
      <c r="O43" s="120"/>
      <c r="P43" s="120"/>
      <c r="Q43" s="120"/>
      <c r="R43" s="121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</row>
    <row r="44" ht="15.75">
      <c r="I44" s="13"/>
    </row>
    <row r="45" ht="15.75">
      <c r="I45" s="13"/>
    </row>
    <row r="46" ht="15.75">
      <c r="I46" s="13"/>
    </row>
    <row r="47" ht="15.75">
      <c r="I47" s="13"/>
    </row>
    <row r="48" ht="15.75">
      <c r="I48" s="13"/>
    </row>
    <row r="49" ht="15.75">
      <c r="I49" s="13"/>
    </row>
    <row r="50" ht="15.75">
      <c r="I50" s="13"/>
    </row>
    <row r="51" ht="15.75">
      <c r="I51" s="13"/>
    </row>
    <row r="52" ht="15.75">
      <c r="I52" s="13"/>
    </row>
    <row r="53" ht="15.75">
      <c r="I53" s="13"/>
    </row>
    <row r="54" ht="15.75">
      <c r="I54" s="13"/>
    </row>
    <row r="55" ht="15.75">
      <c r="I55" s="13"/>
    </row>
    <row r="56" ht="15.75">
      <c r="I56" s="13"/>
    </row>
    <row r="57" ht="15.75">
      <c r="I57" s="13"/>
    </row>
    <row r="58" ht="15.75">
      <c r="I58" s="13"/>
    </row>
    <row r="59" ht="15.75">
      <c r="I59" s="13"/>
    </row>
    <row r="60" ht="15.75">
      <c r="I60" s="13"/>
    </row>
    <row r="61" ht="15.75">
      <c r="I61" s="13"/>
    </row>
    <row r="62" ht="15.75">
      <c r="I62" s="13"/>
    </row>
    <row r="63" ht="15.75">
      <c r="I63" s="13"/>
    </row>
    <row r="64" ht="15.75">
      <c r="I64" s="13"/>
    </row>
    <row r="65" ht="15.75">
      <c r="I65" s="13"/>
    </row>
    <row r="66" ht="15.75">
      <c r="I66" s="13"/>
    </row>
    <row r="67" ht="15.75">
      <c r="I67" s="13"/>
    </row>
    <row r="68" ht="15.75">
      <c r="I68" s="13"/>
    </row>
    <row r="69" ht="15.75">
      <c r="I69" s="13"/>
    </row>
    <row r="70" ht="15.75">
      <c r="I70" s="13"/>
    </row>
    <row r="71" ht="15.75">
      <c r="I71" s="13"/>
    </row>
    <row r="72" ht="15.75">
      <c r="I72" s="13"/>
    </row>
    <row r="73" ht="15.75">
      <c r="I73" s="13"/>
    </row>
    <row r="74" ht="15.75">
      <c r="I74" s="13"/>
    </row>
    <row r="75" ht="15.75">
      <c r="I75" s="13"/>
    </row>
    <row r="76" ht="15.75">
      <c r="I76" s="13"/>
    </row>
    <row r="77" ht="15.75">
      <c r="I77" s="13"/>
    </row>
    <row r="78" ht="15.75">
      <c r="I78" s="13"/>
    </row>
    <row r="79" ht="15.75">
      <c r="I79" s="13"/>
    </row>
    <row r="80" ht="15.75">
      <c r="I80" s="13"/>
    </row>
    <row r="81" ht="15.75">
      <c r="I81" s="13"/>
    </row>
    <row r="82" ht="15.75">
      <c r="I82" s="13"/>
    </row>
    <row r="83" ht="15.75">
      <c r="I83" s="13"/>
    </row>
    <row r="84" ht="15.75">
      <c r="I84" s="13"/>
    </row>
    <row r="85" ht="15.75">
      <c r="I85" s="13"/>
    </row>
    <row r="86" ht="15.75">
      <c r="I86" s="13"/>
    </row>
    <row r="87" ht="15.75">
      <c r="I87" s="13"/>
    </row>
    <row r="88" ht="15.75">
      <c r="I88" s="13"/>
    </row>
    <row r="89" ht="15.75">
      <c r="I89" s="13"/>
    </row>
    <row r="90" ht="15.75">
      <c r="I90" s="13"/>
    </row>
    <row r="91" ht="15.75">
      <c r="I91" s="13"/>
    </row>
    <row r="92" ht="15.75">
      <c r="I92" s="13"/>
    </row>
    <row r="93" ht="15.75">
      <c r="I93" s="13"/>
    </row>
    <row r="94" ht="15.75">
      <c r="I94" s="13"/>
    </row>
    <row r="95" ht="15.75">
      <c r="I95" s="13"/>
    </row>
    <row r="96" ht="15.75">
      <c r="I96" s="13"/>
    </row>
    <row r="97" ht="15.75">
      <c r="I97" s="13"/>
    </row>
    <row r="98" ht="15.75">
      <c r="I98" s="13"/>
    </row>
    <row r="99" ht="15.75">
      <c r="I99" s="13"/>
    </row>
    <row r="100" ht="15.75">
      <c r="I100" s="13"/>
    </row>
    <row r="101" ht="15.75">
      <c r="I101" s="13"/>
    </row>
    <row r="102" ht="15.75">
      <c r="I102" s="13"/>
    </row>
    <row r="103" ht="15.75">
      <c r="I103" s="13"/>
    </row>
    <row r="104" ht="15.75">
      <c r="I104" s="13"/>
    </row>
    <row r="105" ht="15.75">
      <c r="I105" s="13"/>
    </row>
    <row r="106" ht="15.75">
      <c r="I106" s="13"/>
    </row>
    <row r="107" ht="15.75">
      <c r="I107" s="13"/>
    </row>
    <row r="108" ht="15.75">
      <c r="I108" s="13"/>
    </row>
    <row r="109" ht="15.75">
      <c r="I109" s="13"/>
    </row>
    <row r="110" ht="15.75">
      <c r="I110" s="13"/>
    </row>
  </sheetData>
  <printOptions/>
  <pageMargins left="0.36" right="0.17" top="0.23" bottom="0.23" header="0.2" footer="0.21"/>
  <pageSetup fitToHeight="1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Broadcasting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SOSIANG</dc:creator>
  <cp:keywords/>
  <dc:description/>
  <cp:lastModifiedBy>G5 User</cp:lastModifiedBy>
  <cp:lastPrinted>2002-12-12T01:53:54Z</cp:lastPrinted>
  <dcterms:created xsi:type="dcterms:W3CDTF">2001-07-25T04:18:58Z</dcterms:created>
  <dcterms:modified xsi:type="dcterms:W3CDTF">2002-12-06T04:30:20Z</dcterms:modified>
  <cp:category/>
  <cp:version/>
  <cp:contentType/>
  <cp:contentStatus/>
</cp:coreProperties>
</file>