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32" windowWidth="20736" windowHeight="11760" tabRatio="922"/>
  </bookViews>
  <sheets>
    <sheet name="Contents" sheetId="34" r:id="rId1"/>
    <sheet name="Figure 1" sheetId="35" r:id="rId2"/>
    <sheet name="Figure 2" sheetId="36" r:id="rId3"/>
    <sheet name="Figure 3" sheetId="4" r:id="rId4"/>
    <sheet name="Figure 4" sheetId="37" r:id="rId5"/>
    <sheet name="Figure 5" sheetId="11" r:id="rId6"/>
    <sheet name="Figure 6" sheetId="5" r:id="rId7"/>
    <sheet name="Figure 7" sheetId="38" r:id="rId8"/>
    <sheet name="Figure 8" sheetId="39" r:id="rId9"/>
    <sheet name="Figure 9" sheetId="40" r:id="rId10"/>
    <sheet name="Figure 10" sheetId="41" r:id="rId11"/>
    <sheet name="Figure 11" sheetId="42" r:id="rId12"/>
    <sheet name="Figure 12" sheetId="43" r:id="rId13"/>
    <sheet name="Figure 13" sheetId="44" r:id="rId14"/>
    <sheet name="Figure 14" sheetId="6" r:id="rId15"/>
    <sheet name="Figure 15" sheetId="45" r:id="rId16"/>
  </sheets>
  <calcPr calcId="145621"/>
</workbook>
</file>

<file path=xl/calcChain.xml><?xml version="1.0" encoding="utf-8"?>
<calcChain xmlns="http://schemas.openxmlformats.org/spreadsheetml/2006/main">
  <c r="AW17" i="35" l="1"/>
  <c r="C19" i="42" l="1"/>
  <c r="C20" i="42"/>
  <c r="C21" i="42"/>
  <c r="C22" i="42"/>
  <c r="C23" i="42"/>
  <c r="C18" i="42"/>
  <c r="C23" i="41"/>
  <c r="D23" i="41"/>
  <c r="E23" i="41"/>
  <c r="B23" i="41"/>
  <c r="C22" i="41"/>
  <c r="D22" i="41"/>
  <c r="E22" i="41"/>
  <c r="B22" i="41"/>
  <c r="C18" i="43" l="1"/>
  <c r="C20" i="43"/>
  <c r="C19" i="43"/>
  <c r="C23" i="43"/>
  <c r="C21" i="43"/>
  <c r="C22" i="43"/>
</calcChain>
</file>

<file path=xl/sharedStrings.xml><?xml version="1.0" encoding="utf-8"?>
<sst xmlns="http://schemas.openxmlformats.org/spreadsheetml/2006/main" count="400" uniqueCount="176">
  <si>
    <t>2016-17</t>
  </si>
  <si>
    <t>2017-18</t>
  </si>
  <si>
    <t>2018-19</t>
  </si>
  <si>
    <t>2019-20</t>
  </si>
  <si>
    <t>2020-21</t>
  </si>
  <si>
    <t>2021-22</t>
  </si>
  <si>
    <t>2017-18 MYEFO</t>
  </si>
  <si>
    <t>2018-19 Budget</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</si>
  <si>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</si>
  <si>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</si>
  <si>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</si>
  <si>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</si>
  <si>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</si>
  <si>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</si>
  <si>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</si>
  <si>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</si>
  <si>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</si>
  <si>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</si>
  <si>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</si>
  <si>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</si>
  <si>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</si>
  <si>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</si>
  <si>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</si>
  <si>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</si>
  <si>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</si>
  <si>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</si>
  <si>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</si>
  <si>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</si>
  <si>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</si>
  <si>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</si>
  <si>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</si>
  <si>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</si>
  <si>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</si>
  <si>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</si>
  <si>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</si>
  <si>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</si>
  <si>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</si>
  <si>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</si>
  <si>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</si>
  <si>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</si>
  <si>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</si>
  <si>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</si>
  <si>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</si>
  <si>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</si>
  <si>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</si>
  <si>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</si>
  <si>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</si>
  <si>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</si>
  <si>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</si>
  <si>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</si>
  <si>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</si>
  <si>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</si>
  <si>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</si>
  <si>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</si>
  <si>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Payments</t>
  </si>
  <si>
    <t>Education</t>
  </si>
  <si>
    <t xml:space="preserve">Health </t>
  </si>
  <si>
    <t>Defence</t>
  </si>
  <si>
    <t>Other</t>
  </si>
  <si>
    <t>Company tax</t>
  </si>
  <si>
    <t>Receipts</t>
  </si>
  <si>
    <t>$ billion</t>
  </si>
  <si>
    <t>Real
GDP</t>
  </si>
  <si>
    <t>Consumer
Price
Index</t>
  </si>
  <si>
    <t>Wage
Price
Index</t>
  </si>
  <si>
    <t>Nominal
GDP</t>
  </si>
  <si>
    <t>Policy decisions</t>
  </si>
  <si>
    <t>Parameter and other variations</t>
  </si>
  <si>
    <t>Total</t>
  </si>
  <si>
    <t xml:space="preserve">Receipts </t>
  </si>
  <si>
    <t>GST</t>
  </si>
  <si>
    <t>Infrastructure</t>
  </si>
  <si>
    <t>Hospitals</t>
  </si>
  <si>
    <t>Schools</t>
  </si>
  <si>
    <t>Non-tax revenue</t>
  </si>
  <si>
    <t xml:space="preserve">Other </t>
  </si>
  <si>
    <t>GST transfer</t>
  </si>
  <si>
    <t>Figure 5: Components of the underlying cash balance</t>
  </si>
  <si>
    <t>Individuals &amp; other
withholding</t>
  </si>
  <si>
    <t>Employment</t>
  </si>
  <si>
    <t>GST transfer to states</t>
  </si>
  <si>
    <t>Age Pension</t>
  </si>
  <si>
    <t>Figure 11: Drivers of growth in revenue</t>
  </si>
  <si>
    <t>Figure 12: Drivers of growth in expenses</t>
  </si>
  <si>
    <t>Figure 1: Underlying cash balance</t>
  </si>
  <si>
    <t>Figure 3: Net debt</t>
  </si>
  <si>
    <t>Other Social security &amp; welfare</t>
  </si>
  <si>
    <t xml:space="preserve">Top five revenue heads </t>
  </si>
  <si>
    <t>Personal Income Tax Plan</t>
  </si>
  <si>
    <t>R&amp;D tax incentive - new rates</t>
  </si>
  <si>
    <t>National Disability Insurance Scheme</t>
  </si>
  <si>
    <t>General public services</t>
  </si>
  <si>
    <t>Individuals &amp; other withholding</t>
  </si>
  <si>
    <t>Total expenses</t>
  </si>
  <si>
    <t>Total revenue</t>
  </si>
  <si>
    <t>Black Economy Taskforce - additional ATO funding</t>
  </si>
  <si>
    <t>Great Barrier Reef funding</t>
  </si>
  <si>
    <t>Medicare</t>
  </si>
  <si>
    <t>Visas for GPs</t>
  </si>
  <si>
    <t>Continuing public 
hospital funding</t>
  </si>
  <si>
    <t>Pharmaceutical benefit 
scheme listings</t>
  </si>
  <si>
    <t>Remote Indigenous 
Housing in the NT</t>
  </si>
  <si>
    <t>GST parameter variations</t>
  </si>
  <si>
    <t>Combatting Illicit Tobacco</t>
  </si>
  <si>
    <t>2018-19 Budget Snapshot</t>
  </si>
  <si>
    <t>Contents</t>
  </si>
  <si>
    <t>Figure 2: Total payments and receipts</t>
  </si>
  <si>
    <t>Figure 5: Components of change in underlying cash balance</t>
  </si>
  <si>
    <t>Figure 4: Change in Budget position since 2017–18 MYEFO</t>
  </si>
  <si>
    <t>Figure 6: Economic parameters in the 2018–19 Budget</t>
  </si>
  <si>
    <t>Figure 7: Policy decisions in the 2018–19 Budget—payments and receipts</t>
  </si>
  <si>
    <t>Figure 8: Policy decisions in the 2018–19 Budget—top five revenue measures</t>
  </si>
  <si>
    <t>Figure 9: Policy decisions in the 2018–19 Budget—top five expense measures</t>
  </si>
  <si>
    <t>Figure 10: Parameter and over variations in the 2018–19 Budget—payments and receipts</t>
  </si>
  <si>
    <t>Figure 13: Payments to states in 2018–19, $127b</t>
  </si>
  <si>
    <t>Figure 14: Revenue in 2018–19, $489b</t>
  </si>
  <si>
    <t>Figure 15: Expenses in 2018–19, $486b</t>
  </si>
  <si>
    <t>Historical</t>
  </si>
  <si>
    <t>This figure presents data underlying the PBO's 2018–19 Budget Snapshot</t>
  </si>
  <si>
    <t>https://www.aph.gov.au/About_Parliament/Parliamentary_Departments/Parliamentary_Budget_Office/Reports/Chart_packs/2018_19_Budget_Snapshot</t>
  </si>
  <si>
    <t>Source: Budget Paper No. 1, Statement 11, p. 11-5&amp;6</t>
  </si>
  <si>
    <t>% nominal GDP</t>
  </si>
  <si>
    <t>Source: Budget Paper No. 1, Statement 11, p. 11-11&amp;12</t>
  </si>
  <si>
    <t>Source: Budget Paper No. 1, Statement 3, p. 3-21</t>
  </si>
  <si>
    <t>$billion</t>
  </si>
  <si>
    <t>Source: 2018–19 Budget Paper No. 1, p.1-10 and 2017–18 MYEFO, p. 3</t>
  </si>
  <si>
    <t>$b</t>
  </si>
  <si>
    <t>Top 5 revenue measures - five year impact</t>
  </si>
  <si>
    <t>Reduce Medicare Levy
 from 2.5% to 2%</t>
  </si>
  <si>
    <t>Source: Budget Overveiw and Budget Paper No. 2, various</t>
  </si>
  <si>
    <t>Source: Budget Overveiw p.34 - 35 &amp; Budget Paper No. 2, various</t>
  </si>
  <si>
    <t>Adjustment to exclude GST</t>
  </si>
  <si>
    <t>Data used in Figure 10</t>
  </si>
  <si>
    <t>Receipts adjusted</t>
  </si>
  <si>
    <t>Payments adjusted</t>
  </si>
  <si>
    <t>Source: Budget Paper No. 1, Statement 3, p. 3-21 &amp; Budget Paper No. 3, p. 71</t>
  </si>
  <si>
    <t>Contributions to annual real growth</t>
  </si>
  <si>
    <t>Top 5 expense measures - five year impact</t>
  </si>
  <si>
    <t>Nominal $b</t>
  </si>
  <si>
    <t>2017–18 to 2021-22</t>
  </si>
  <si>
    <t>Source: Budget Paper No. 1, Statement 10, p. 10-24 &amp; Statement 11, p. 11-16</t>
  </si>
  <si>
    <t>Real $b</t>
  </si>
  <si>
    <t>Programs</t>
  </si>
  <si>
    <t>Aged care services</t>
  </si>
  <si>
    <t>Payments to states $b</t>
  </si>
  <si>
    <t>Source: 2018–19 Budget Paper No. 3, p. 5 &amp; 14</t>
  </si>
  <si>
    <t>Source: Budget Paper No. 1, p. 6-7 &amp; 6-10</t>
  </si>
  <si>
    <t>Revenue $b</t>
  </si>
  <si>
    <t>Excise &amp; customs duty</t>
  </si>
  <si>
    <t>GST revenue</t>
  </si>
  <si>
    <t>Source: 2018-19 Budget Paper No.1, p.10-24</t>
  </si>
  <si>
    <t>Expenses $b</t>
  </si>
  <si>
    <t>Note:</t>
  </si>
  <si>
    <r>
      <t xml:space="preserve">Figures are prepared using data contained in the 2018–19 Budget Papers and 2017–18 Mid-year Economic and Fiscal Outlook (MYEFO).  </t>
    </r>
    <r>
      <rPr>
        <sz val="11"/>
        <color theme="1"/>
        <rFont val="Calibri"/>
        <family val="2"/>
        <scheme val="minor"/>
      </rPr>
      <t>Any changes shown are since 2017–18 MYEFO.</t>
    </r>
  </si>
  <si>
    <r>
      <t>Figure 2: Total payments and receipts</t>
    </r>
    <r>
      <rPr>
        <b/>
        <vertAlign val="superscript"/>
        <sz val="10.45"/>
        <color theme="1"/>
        <rFont val="Calibri"/>
        <family val="2"/>
      </rPr>
      <t>2</t>
    </r>
  </si>
  <si>
    <t>2. Figures are based on payments and receipts which are on a cash basis.</t>
  </si>
  <si>
    <r>
      <t>Figure 4: Change in Budget position since 2017–18 MYEFO</t>
    </r>
    <r>
      <rPr>
        <b/>
        <vertAlign val="superscript"/>
        <sz val="10.45"/>
        <color theme="3"/>
        <rFont val="Calibri"/>
        <family val="2"/>
      </rPr>
      <t>2</t>
    </r>
  </si>
  <si>
    <r>
      <rPr>
        <b/>
        <sz val="11"/>
        <color theme="3"/>
        <rFont val="Calibri"/>
        <family val="2"/>
        <scheme val="minor"/>
      </rPr>
      <t>Figure 6: Economic parameters in the 2018–19 Budget</t>
    </r>
    <r>
      <rPr>
        <b/>
        <vertAlign val="superscript"/>
        <sz val="11"/>
        <color theme="3"/>
        <rFont val="Calibri"/>
        <family val="2"/>
        <scheme val="minor"/>
      </rPr>
      <t>3</t>
    </r>
  </si>
  <si>
    <t>3. Figure 6 presents selected economic parameters underpinning the 2018–19 Budget estimates</t>
  </si>
  <si>
    <r>
      <t>Figure 7: Policy decisions in the 2018–19 Budget—payments and receipts</t>
    </r>
    <r>
      <rPr>
        <b/>
        <vertAlign val="superscript"/>
        <sz val="11"/>
        <color theme="1"/>
        <rFont val="Calibri"/>
        <family val="2"/>
      </rPr>
      <t>2,4</t>
    </r>
  </si>
  <si>
    <t xml:space="preserve">4. An increase in receipts results in an improvement in the underlying cash balance.  An increase in payments results in a deterioration in the underlying cash balance.  
</t>
  </si>
  <si>
    <t xml:space="preserve">    A decrease in payments results in an improvement in the underlying cash balance.  A decrease in receipts results in a deterioration in the underlying cash balance.</t>
  </si>
  <si>
    <r>
      <t>Figure 8: Policy decisions in the 2018–19 Budget—top five revenue measures</t>
    </r>
    <r>
      <rPr>
        <b/>
        <vertAlign val="superscript"/>
        <sz val="11"/>
        <color theme="1"/>
        <rFont val="Calibri"/>
        <family val="2"/>
      </rPr>
      <t>5,6</t>
    </r>
  </si>
  <si>
    <t>5. Figures are on an accrual (fiscal) basis.</t>
  </si>
  <si>
    <t>6. This is the net fiscal impact of the measure. Where a measure effects both revenue and expenses it has been classified according to its principal impact (consistent with Budget Paper No. 2).</t>
  </si>
  <si>
    <r>
      <t>Figure 9: Policy decisions in the 2018–19 Budget—top five expense measures</t>
    </r>
    <r>
      <rPr>
        <b/>
        <vertAlign val="superscript"/>
        <sz val="11"/>
        <color theme="1"/>
        <rFont val="Calibri"/>
        <family val="2"/>
      </rPr>
      <t>5,6</t>
    </r>
  </si>
  <si>
    <r>
      <t>Figure 10: Parameter and other variations in the 2018–19 Budget—payments and receipts</t>
    </r>
    <r>
      <rPr>
        <b/>
        <vertAlign val="superscript"/>
        <sz val="11"/>
        <color theme="1"/>
        <rFont val="Calibri"/>
        <family val="2"/>
      </rPr>
      <t>2,7,8</t>
    </r>
  </si>
  <si>
    <t>7. Parameter and other variations refer to changes in parameters and assumptions used to estimate payments/expenses and receipts/revenue.</t>
  </si>
  <si>
    <t>8. This figure excludes the impact of parameter variations on the Goods and Services Tax (GST) payments and receipts.</t>
  </si>
  <si>
    <r>
      <t>Figure 11: Drivers of growth in revenue</t>
    </r>
    <r>
      <rPr>
        <b/>
        <vertAlign val="superscript"/>
        <sz val="11"/>
        <color theme="1"/>
        <rFont val="Calibri"/>
        <family val="2"/>
      </rPr>
      <t>5,9</t>
    </r>
  </si>
  <si>
    <t>9. This is the percentage point contribution to total annual real growth from 2017–18 to 2021–22.  Total growth is presented in the total bar in this figure.</t>
  </si>
  <si>
    <r>
      <t>Figure 13: Payments to states in 2018-19</t>
    </r>
    <r>
      <rPr>
        <b/>
        <vertAlign val="superscript"/>
        <sz val="11"/>
        <color theme="3"/>
        <rFont val="Calibri"/>
        <family val="2"/>
      </rPr>
      <t>10</t>
    </r>
  </si>
  <si>
    <r>
      <t>Figure 14: Revenue in 2018-19</t>
    </r>
    <r>
      <rPr>
        <b/>
        <vertAlign val="superscript"/>
        <sz val="11"/>
        <color theme="3"/>
        <rFont val="Calibri"/>
        <family val="2"/>
      </rPr>
      <t>5</t>
    </r>
  </si>
  <si>
    <r>
      <t>Figure 15: Expenses in 2018-19</t>
    </r>
    <r>
      <rPr>
        <b/>
        <vertAlign val="superscript"/>
        <sz val="11"/>
        <color theme="3"/>
        <rFont val="Calibri"/>
        <family val="2"/>
      </rPr>
      <t>5</t>
    </r>
  </si>
  <si>
    <t>10. Payments to states refer to the amount of funding provided to states and territories under the Federal Financial Relations framework.  This includes the transfer of the GST collected by the Commonwealth to states and territories for use on general purposes.</t>
  </si>
  <si>
    <r>
      <t>Figure 12: Drivers of growth in expenses</t>
    </r>
    <r>
      <rPr>
        <b/>
        <vertAlign val="superscript"/>
        <sz val="11"/>
        <color theme="1"/>
        <rFont val="Calibri"/>
        <family val="2"/>
      </rPr>
      <t>5,9</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</si>
</sst>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32" x14ac:knownFonts="1">
    <font>
      <sz val="11"/>
      <color theme="1"/>
      <name val="Calibri"/>
      <family val="2"/>
      <scheme val="minor"/>
    </font>
    <font>
      <i/>
      <sz val="11"/>
      <color theme="1"/>
      <name val="Calibri"/>
      <family val="2"/>
      <scheme val="minor"/>
    </font>
    <font>
      <sz val="10"/>
      <name val="Arial"/>
      <family val="2"/>
    </font>
    <font>
      <b/>
      <sz val="11"/>
      <color theme="1"/>
      <name val="Calibri"/>
      <family val="2"/>
      <scheme val="minor"/>
    </font>
    <font>
      <b/>
      <sz val="11"/>
      <color theme="3"/>
      <name val="Calibri"/>
      <family val="2"/>
      <scheme val="minor"/>
    </font>
    <font>
      <sz val="11"/>
      <color theme="1"/>
      <name val="Calibri"/>
      <family val="2"/>
      <scheme val="minor"/>
    </font>
    <font>
      <sz val="10"/>
      <name val="Arial"/>
      <family val="2"/>
    </font>
    <font>
      <i/>
      <sz val="8"/>
      <name val="Arial"/>
      <family val="2"/>
    </font>
    <font>
      <b/>
      <sz val="10"/>
      <name val="Arial"/>
      <family val="2"/>
    </font>
    <font>
      <sz val="9"/>
      <name val="Arial"/>
      <family val="2"/>
    </font>
    <font>
      <b/>
      <u/>
      <sz val="10"/>
      <name val="Times New Roman"/>
      <family val="1"/>
    </font>
    <font>
      <b/>
      <sz val="10"/>
      <name val="Times New Roman"/>
      <family val="1"/>
    </font>
    <font>
      <b/>
      <sz val="16"/>
      <name val="Times New Roman"/>
      <family val="1"/>
    </font>
    <font>
      <b/>
      <i/>
      <sz val="14"/>
      <name val="Arial"/>
      <family val="2"/>
    </font>
    <font>
      <b/>
      <sz val="12"/>
      <name val="Arial"/>
      <family val="2"/>
    </font>
    <font>
      <b/>
      <i/>
      <sz val="10"/>
      <name val="Arial"/>
      <family val="2"/>
    </font>
    <font>
      <b/>
      <sz val="20"/>
      <name val="Arial"/>
      <family val="2"/>
    </font>
    <font>
      <sz val="7"/>
      <name val="Times New Roman"/>
      <family val="1"/>
    </font>
    <font>
      <i/>
      <sz val="10"/>
      <name val="Arial"/>
      <family val="2"/>
    </font>
    <font>
      <sz val="11"/>
      <color rgb="FFFF0000"/>
      <name val="Calibri"/>
      <family val="2"/>
      <scheme val="minor"/>
    </font>
    <font>
      <sz val="11"/>
      <color theme="4"/>
      <name val="Calibri"/>
      <family val="2"/>
      <scheme val="minor"/>
    </font>
    <font>
      <sz val="11"/>
      <color theme="3"/>
      <name val="Calibri"/>
      <family val="2"/>
      <scheme val="minor"/>
    </font>
    <font>
      <b/>
      <sz val="16"/>
      <color theme="3"/>
      <name val="Georgia"/>
      <family val="1"/>
      <scheme val="major"/>
    </font>
    <font>
      <u/>
      <sz val="11"/>
      <color theme="10"/>
      <name val="Calibri"/>
      <family val="2"/>
      <scheme val="minor"/>
    </font>
    <font>
      <sz val="11"/>
      <color rgb="FF202C47"/>
      <name val="Calibri"/>
      <family val="2"/>
      <scheme val="minor"/>
    </font>
    <font>
      <sz val="11"/>
      <color theme="10"/>
      <name val="Calibri"/>
      <family val="2"/>
      <scheme val="minor"/>
    </font>
    <font>
      <b/>
      <sz val="12"/>
      <color theme="3"/>
      <name val="Georgia"/>
      <family val="1"/>
      <scheme val="major"/>
    </font>
    <font>
      <b/>
      <vertAlign val="superscript"/>
      <sz val="10.45"/>
      <color theme="1"/>
      <name val="Calibri"/>
      <family val="2"/>
    </font>
    <font>
      <b/>
      <vertAlign val="superscript"/>
      <sz val="10.45"/>
      <color theme="3"/>
      <name val="Calibri"/>
      <family val="2"/>
    </font>
    <font>
      <b/>
      <vertAlign val="superscript"/>
      <sz val="11"/>
      <color theme="3"/>
      <name val="Calibri"/>
      <family val="2"/>
      <scheme val="minor"/>
    </font>
    <font>
      <b/>
      <vertAlign val="superscript"/>
      <sz val="11"/>
      <color theme="1"/>
      <name val="Calibri"/>
      <family val="2"/>
    </font>
    <font>
      <b/>
      <vertAlign val="superscript"/>
      <sz val="11"/>
      <color theme="3"/>
      <name val="Calibri"/>
      <family val="2"/>
    </font>
  </fonts>
  <fills count="2">
    <fill>
      <patternFill patternType="none"/>
    </fill>
    <fill>
      <patternFill patternType="gray125"/>
    </fill>
  </fills>
  <borders count="1">
    <border>
      <left/>
      <right/>
      <top/>
      <bottom/>
      <diagonal/>
    </border>
  </borders>
  <cellStyleXfs count="24">
    <xf numFmtId="0" fontId="0" fillId="0" borderId="0"/>
    <xf numFmtId="9" fontId="5" fillId="0" borderId="0" applyFont="0" applyFill="0" applyBorder="0" applyAlignment="0" applyProtection="0"/>
    <xf numFmtId="0" fontId="6" fillId="0" borderId="0" applyFont="0" applyFill="0" applyBorder="0" applyAlignment="0" applyProtection="0"/>
    <xf numFmtId="0" fontId="7" fillId="0" borderId="0"/>
    <xf numFmtId="0" fontId="8" fillId="0" borderId="0"/>
    <xf numFmtId="0" fontId="9" fillId="0" borderId="0"/>
    <xf numFmtId="1" fontId="10" fillId="0" borderId="0">
      <alignment horizontal="center"/>
    </xf>
    <xf numFmtId="1" fontId="10" fillId="0" borderId="0"/>
    <xf numFmtId="1" fontId="11" fillId="0" borderId="0"/>
    <xf numFmtId="1" fontId="12" fillId="0" borderId="0"/>
    <xf numFmtId="0" fontId="2" fillId="0" borderId="0"/>
    <xf numFmtId="0" fontId="13" fillId="0" borderId="0"/>
    <xf numFmtId="0" fontId="14" fillId="0" borderId="0"/>
    <xf numFmtId="0" fontId="15" fillId="0" borderId="0"/>
    <xf numFmtId="0" fontId="16" fillId="0" borderId="0"/>
    <xf numFmtId="0" fontId="17" fillId="0" borderId="0"/>
    <xf numFmtId="0" fontId="11" fillId="0" borderId="0"/>
    <xf numFmtId="0" fontId="11" fillId="0" borderId="0"/>
    <xf numFmtId="0" fontId="11" fillId="0" borderId="0"/>
    <xf numFmtId="0" fontId="18" fillId="0" borderId="0"/>
    <xf numFmtId="0" fontId="5" fillId="0" borderId="0"/>
    <xf numFmtId="0" fontId="2" fillId="0" borderId="0"/>
    <xf numFmtId="43" fontId="2" fillId="0" borderId="0" applyFont="0" applyFill="0" applyBorder="0" applyAlignment="0" applyProtection="0"/>
    <xf numFmtId="0" fontId="23" fillId="0" borderId="0" applyNumberFormat="0" applyFill="0" applyBorder="0" applyAlignment="0" applyProtection="0"/>
  </cellStyleXfs>
  <cellXfs count="36">
    <xf numFmtId="0" fontId="0" fillId="0" borderId="0" xfId="0"/>
    <xf numFmtId="2" fontId="0" fillId="0" borderId="0" xfId="0" applyNumberFormat="1"/>
    <xf numFmtId="0" fontId="0" fillId="0" borderId="0" xfId="0" applyFont="1"/>
    <xf numFmtId="2" fontId="0" fillId="0" borderId="0" xfId="0" applyNumberFormat="1" applyFont="1"/>
    <xf numFmtId="3" fontId="0" fillId="0" borderId="0" xfId="0" applyNumberFormat="1"/>
    <xf numFmtId="164" fontId="0" fillId="0" borderId="0" xfId="0" applyNumberFormat="1"/>
    <xf numFmtId="1" fontId="0" fillId="0" borderId="0" xfId="0" applyNumberFormat="1"/>
    <xf numFmtId="12" fontId="0" fillId="0" borderId="0" xfId="0" applyNumberFormat="1" applyFont="1"/>
    <xf numFmtId="0" fontId="0" fillId="0" borderId="0" xfId="0" applyAlignment="1">
      <alignment wrapText="1"/>
    </xf>
    <xf numFmtId="0" fontId="3" fillId="0" borderId="0" xfId="0" applyFont="1"/>
    <xf numFmtId="0" fontId="3" fillId="0" borderId="0" xfId="0" applyFont="1" applyAlignment="1">
      <alignment horizontal="center"/>
    </xf>
    <xf numFmtId="0" fontId="0" fillId="0" borderId="0" xfId="0" applyFont="1" applyAlignment="1">
      <alignment wrapText="1"/>
    </xf>
    <xf numFmtId="164" fontId="4" fillId="0" borderId="0" xfId="0" applyNumberFormat="1" applyFont="1"/>
    <xf numFmtId="0" fontId="4" fillId="0" borderId="0" xfId="0" applyFont="1"/>
    <xf numFmtId="0" fontId="0" fillId="0" borderId="0" xfId="0" applyFont="1" applyAlignment="1"/>
    <xf numFmtId="12" fontId="0" fillId="0" borderId="0" xfId="0" applyNumberFormat="1" applyFont="1" applyAlignment="1"/>
    <xf numFmtId="0" fontId="0" fillId="0" borderId="0" xfId="0" applyAlignment="1"/>
    <xf numFmtId="0" fontId="3" fillId="0" borderId="0" xfId="0" applyFont="1" applyAlignment="1"/>
    <xf numFmtId="0" fontId="0" fillId="0" borderId="0" xfId="0"/>
    <xf numFmtId="3" fontId="19" fillId="0" borderId="0" xfId="0" applyNumberFormat="1" applyFont="1"/>
    <xf numFmtId="1" fontId="3" fillId="0" borderId="0" xfId="0" applyNumberFormat="1" applyFont="1"/>
    <xf numFmtId="165" fontId="0" fillId="0" borderId="0" xfId="1" applyNumberFormat="1" applyFont="1"/>
    <xf numFmtId="164" fontId="0" fillId="0" borderId="0" xfId="1" applyNumberFormat="1" applyFont="1"/>
    <xf numFmtId="0" fontId="20" fillId="0" borderId="0" xfId="0" applyFont="1"/>
    <xf numFmtId="0" fontId="21" fillId="0" borderId="0" xfId="0" applyFont="1"/>
    <xf numFmtId="0" fontId="22" fillId="0" borderId="0" xfId="0" applyFont="1"/>
    <xf numFmtId="0" fontId="24" fillId="0" borderId="0" xfId="0" applyFont="1" applyAlignment="1">
      <alignment horizontal="right" vertical="center"/>
    </xf>
    <xf numFmtId="0" fontId="0" fillId="0" borderId="0" xfId="0" applyAlignment="1">
      <alignment vertical="center"/>
    </xf>
    <xf numFmtId="0" fontId="1" fillId="0" borderId="0" xfId="0" applyFont="1"/>
    <xf numFmtId="0" fontId="0" fillId="0" borderId="0" xfId="0" applyAlignment="1">
      <alignment horizontal="left" indent="1"/>
    </xf>
    <xf numFmtId="0" fontId="25" fillId="0" borderId="0" xfId="23" applyFont="1"/>
    <xf numFmtId="0" fontId="5" fillId="0" borderId="0" xfId="0" applyFont="1"/>
    <xf numFmtId="0" fontId="26" fillId="0" borderId="0" xfId="0" applyFont="1"/>
    <xf numFmtId="0" fontId="0" fillId="0" borderId="0" xfId="0" applyFont="1" applyAlignment="1">
      <alignment vertical="center"/>
    </xf>
    <xf numFmtId="0" fontId="0" fillId="0" borderId="0" xfId="0" applyAlignment="1">
      <alignment horizontal="left"/>
    </xf>
    <xf numFmtId="0" fontId="3" fillId="0" borderId="0" xfId="0" applyFont="1" applyAlignment="1">
      <alignment horizontal="left" vertical="center"/>
    </xf>
  </cellXfs>
  <cellStyles count="24">
    <cellStyle name="Comma 2" xfId="22"/>
    <cellStyle name="COMMENTS" xfId="3"/>
    <cellStyle name="GROUPHEADING" xfId="4"/>
    <cellStyle name="heading" xfId="5"/>
    <cellStyle name="Heading - Column" xfId="6"/>
    <cellStyle name="Heading - Other" xfId="7"/>
    <cellStyle name="Heading - Row" xfId="8"/>
    <cellStyle name="Heading - Sheet" xfId="9"/>
    <cellStyle name="Hyperlink" xfId="23" builtinId="8"/>
    <cellStyle name="item" xfId="10"/>
    <cellStyle name="MAIN HEADING" xfId="11"/>
    <cellStyle name="Microsoft Excel found an error in the formula you entered. Do you want to accept the correction proposed below?_x000a__x000a_|_x000a__x000a_• To accept the correction, click Yes._x000a_• To close this message and correct the formula yourself, click No." xfId="21"/>
    <cellStyle name="Normal" xfId="0" builtinId="0"/>
    <cellStyle name="Normal 2" xfId="20"/>
    <cellStyle name="Normal 3" xfId="2"/>
    <cellStyle name="note 2" xfId="12"/>
    <cellStyle name="Percent" xfId="1" builtinId="5"/>
    <cellStyle name="result" xfId="13"/>
    <cellStyle name="section" xfId="14"/>
    <cellStyle name="Table Footnotes" xfId="15"/>
    <cellStyle name="Table Heading" xfId="16"/>
    <cellStyle name="Table Main Heading" xfId="17"/>
    <cellStyle name="total 2" xfId="18"/>
    <cellStyle name="UNDERLINE" xfId="19"/>
  </cellStyles>
  <dxfs count="0"/>
  <tableStyles count="0" defaultTableStyle="TableStyleMedium2" defaultPivotStyle="PivotStyleLight16"/>
  <colors>
    <mruColors>
      <color rgb="FFF49B5E"/>
      <color rgb="FFEF6D15"/>
      <color rgb="FFB7520D"/>
      <color rgb="FFBF690D"/>
      <color rgb="FF81BC50"/>
      <color rgb="FFABB9D9"/>
      <color rgb="FF3D4DC5"/>
      <color rgb="FF6982BB"/>
      <color rgb="FF8EA1CC"/>
      <color rgb="FFAA5A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0</xdr:row>
      <xdr:rowOff>76200</xdr:rowOff>
    </xdr:from>
    <xdr:to>
      <xdr:col>7</xdr:col>
      <xdr:colOff>464820</xdr:colOff>
      <xdr:row>2</xdr:row>
      <xdr:rowOff>80010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5150" y="76200"/>
          <a:ext cx="1626870" cy="34671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4</xdr:row>
      <xdr:rowOff>28575</xdr:rowOff>
    </xdr:from>
    <xdr:to>
      <xdr:col>1</xdr:col>
      <xdr:colOff>282599</xdr:colOff>
      <xdr:row>13</xdr:row>
      <xdr:rowOff>118647</xdr:rowOff>
    </xdr:to>
    <xdr:pic>
      <xdr:nvPicPr>
        <xdr:cNvPr id="3" name="Picture 2"/>
        <xdr:cNvPicPr>
          <a:picLocks noChangeAspect="1"/>
        </xdr:cNvPicPr>
      </xdr:nvPicPr>
      <xdr:blipFill>
        <a:blip xmlns:r="http://schemas.openxmlformats.org/officeDocument/2006/relationships" r:embed="rId1"/>
        <a:stretch>
          <a:fillRect/>
        </a:stretch>
      </xdr:blipFill>
      <xdr:spPr>
        <a:xfrm>
          <a:off x="85725" y="790575"/>
          <a:ext cx="3206774" cy="18045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4</xdr:row>
      <xdr:rowOff>19050</xdr:rowOff>
    </xdr:from>
    <xdr:to>
      <xdr:col>1</xdr:col>
      <xdr:colOff>273074</xdr:colOff>
      <xdr:row>13</xdr:row>
      <xdr:rowOff>109122</xdr:rowOff>
    </xdr:to>
    <xdr:pic>
      <xdr:nvPicPr>
        <xdr:cNvPr id="4" name="Picture 3"/>
        <xdr:cNvPicPr>
          <a:picLocks noChangeAspect="1"/>
        </xdr:cNvPicPr>
      </xdr:nvPicPr>
      <xdr:blipFill>
        <a:blip xmlns:r="http://schemas.openxmlformats.org/officeDocument/2006/relationships" r:embed="rId1"/>
        <a:stretch>
          <a:fillRect/>
        </a:stretch>
      </xdr:blipFill>
      <xdr:spPr>
        <a:xfrm>
          <a:off x="76200" y="781050"/>
          <a:ext cx="3206774" cy="180457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4</xdr:row>
      <xdr:rowOff>57150</xdr:rowOff>
    </xdr:from>
    <xdr:to>
      <xdr:col>3</xdr:col>
      <xdr:colOff>244499</xdr:colOff>
      <xdr:row>13</xdr:row>
      <xdr:rowOff>147222</xdr:rowOff>
    </xdr:to>
    <xdr:pic>
      <xdr:nvPicPr>
        <xdr:cNvPr id="5" name="Picture 4"/>
        <xdr:cNvPicPr>
          <a:picLocks noChangeAspect="1"/>
        </xdr:cNvPicPr>
      </xdr:nvPicPr>
      <xdr:blipFill>
        <a:blip xmlns:r="http://schemas.openxmlformats.org/officeDocument/2006/relationships" r:embed="rId1"/>
        <a:stretch>
          <a:fillRect/>
        </a:stretch>
      </xdr:blipFill>
      <xdr:spPr>
        <a:xfrm>
          <a:off x="85725" y="819150"/>
          <a:ext cx="3206774" cy="18045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4</xdr:row>
      <xdr:rowOff>28575</xdr:rowOff>
    </xdr:from>
    <xdr:to>
      <xdr:col>3</xdr:col>
      <xdr:colOff>226209</xdr:colOff>
      <xdr:row>13</xdr:row>
      <xdr:rowOff>126267</xdr:rowOff>
    </xdr:to>
    <xdr:pic>
      <xdr:nvPicPr>
        <xdr:cNvPr id="4" name="Picture 3"/>
        <xdr:cNvPicPr>
          <a:picLocks noChangeAspect="1"/>
        </xdr:cNvPicPr>
      </xdr:nvPicPr>
      <xdr:blipFill>
        <a:blip xmlns:r="http://schemas.openxmlformats.org/officeDocument/2006/relationships" r:embed="rId1"/>
        <a:stretch>
          <a:fillRect/>
        </a:stretch>
      </xdr:blipFill>
      <xdr:spPr>
        <a:xfrm>
          <a:off x="85725" y="790575"/>
          <a:ext cx="3188484" cy="180457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4</xdr:row>
      <xdr:rowOff>28575</xdr:rowOff>
    </xdr:from>
    <xdr:to>
      <xdr:col>3</xdr:col>
      <xdr:colOff>530249</xdr:colOff>
      <xdr:row>13</xdr:row>
      <xdr:rowOff>112551</xdr:rowOff>
    </xdr:to>
    <xdr:pic>
      <xdr:nvPicPr>
        <xdr:cNvPr id="6" name="Picture 5"/>
        <xdr:cNvPicPr>
          <a:picLocks noChangeAspect="1"/>
        </xdr:cNvPicPr>
      </xdr:nvPicPr>
      <xdr:blipFill>
        <a:blip xmlns:r="http://schemas.openxmlformats.org/officeDocument/2006/relationships" r:embed="rId1"/>
        <a:stretch>
          <a:fillRect/>
        </a:stretch>
      </xdr:blipFill>
      <xdr:spPr>
        <a:xfrm>
          <a:off x="85725" y="790575"/>
          <a:ext cx="3206774" cy="179847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3</xdr:col>
      <xdr:colOff>444524</xdr:colOff>
      <xdr:row>13</xdr:row>
      <xdr:rowOff>90072</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790575"/>
          <a:ext cx="3206774" cy="180457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57150</xdr:colOff>
      <xdr:row>4</xdr:row>
      <xdr:rowOff>28575</xdr:rowOff>
    </xdr:from>
    <xdr:to>
      <xdr:col>3</xdr:col>
      <xdr:colOff>501674</xdr:colOff>
      <xdr:row>13</xdr:row>
      <xdr:rowOff>118647</xdr:rowOff>
    </xdr:to>
    <xdr:pic>
      <xdr:nvPicPr>
        <xdr:cNvPr id="6" name="Picture 5"/>
        <xdr:cNvPicPr>
          <a:picLocks noChangeAspect="1"/>
        </xdr:cNvPicPr>
      </xdr:nvPicPr>
      <xdr:blipFill>
        <a:blip xmlns:r="http://schemas.openxmlformats.org/officeDocument/2006/relationships" r:embed="rId1"/>
        <a:stretch>
          <a:fillRect/>
        </a:stretch>
      </xdr:blipFill>
      <xdr:spPr>
        <a:xfrm>
          <a:off x="57150" y="790575"/>
          <a:ext cx="3206774" cy="1804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20053</xdr:rowOff>
    </xdr:from>
    <xdr:to>
      <xdr:col>3</xdr:col>
      <xdr:colOff>29577</xdr:colOff>
      <xdr:row>13</xdr:row>
      <xdr:rowOff>96253</xdr:rowOff>
    </xdr:to>
    <xdr:pic>
      <xdr:nvPicPr>
        <xdr:cNvPr id="10"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2053"/>
          <a:ext cx="3258051"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3</xdr:col>
      <xdr:colOff>0</xdr:colOff>
      <xdr:row>13</xdr:row>
      <xdr:rowOff>76200</xdr:rowOff>
    </xdr:to>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3219450"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60158</xdr:rowOff>
    </xdr:from>
    <xdr:to>
      <xdr:col>3</xdr:col>
      <xdr:colOff>28575</xdr:colOff>
      <xdr:row>13</xdr:row>
      <xdr:rowOff>136358</xdr:rowOff>
    </xdr:to>
    <xdr:pic>
      <xdr:nvPicPr>
        <xdr:cNvPr id="11"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158"/>
          <a:ext cx="3257049"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2</xdr:col>
      <xdr:colOff>581025</xdr:colOff>
      <xdr:row>13</xdr:row>
      <xdr:rowOff>76200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3200400"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4</xdr:row>
      <xdr:rowOff>19050</xdr:rowOff>
    </xdr:from>
    <xdr:to>
      <xdr:col>3</xdr:col>
      <xdr:colOff>66675</xdr:colOff>
      <xdr:row>13</xdr:row>
      <xdr:rowOff>95250</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81050"/>
          <a:ext cx="3190875"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60159</xdr:colOff>
      <xdr:row>4</xdr:row>
      <xdr:rowOff>0</xdr:rowOff>
    </xdr:from>
    <xdr:to>
      <xdr:col>3</xdr:col>
      <xdr:colOff>222084</xdr:colOff>
      <xdr:row>13</xdr:row>
      <xdr:rowOff>104775</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59" y="762000"/>
          <a:ext cx="3229978"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3</xdr:col>
      <xdr:colOff>158774</xdr:colOff>
      <xdr:row>13</xdr:row>
      <xdr:rowOff>83976</xdr:rowOff>
    </xdr:to>
    <xdr:pic>
      <xdr:nvPicPr>
        <xdr:cNvPr id="8" name="Picture 7"/>
        <xdr:cNvPicPr>
          <a:picLocks noChangeAspect="1"/>
        </xdr:cNvPicPr>
      </xdr:nvPicPr>
      <xdr:blipFill>
        <a:blip xmlns:r="http://schemas.openxmlformats.org/officeDocument/2006/relationships" r:embed="rId1"/>
        <a:stretch>
          <a:fillRect/>
        </a:stretch>
      </xdr:blipFill>
      <xdr:spPr>
        <a:xfrm>
          <a:off x="0" y="762000"/>
          <a:ext cx="3206774" cy="1798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4</xdr:row>
      <xdr:rowOff>47625</xdr:rowOff>
    </xdr:from>
    <xdr:to>
      <xdr:col>1</xdr:col>
      <xdr:colOff>282599</xdr:colOff>
      <xdr:row>13</xdr:row>
      <xdr:rowOff>137697</xdr:rowOff>
    </xdr:to>
    <xdr:pic>
      <xdr:nvPicPr>
        <xdr:cNvPr id="3" name="Picture 2"/>
        <xdr:cNvPicPr>
          <a:picLocks noChangeAspect="1"/>
        </xdr:cNvPicPr>
      </xdr:nvPicPr>
      <xdr:blipFill>
        <a:blip xmlns:r="http://schemas.openxmlformats.org/officeDocument/2006/relationships" r:embed="rId1"/>
        <a:stretch>
          <a:fillRect/>
        </a:stretch>
      </xdr:blipFill>
      <xdr:spPr>
        <a:xfrm>
          <a:off x="85725" y="809625"/>
          <a:ext cx="3206774" cy="1804572"/>
        </a:xfrm>
        <a:prstGeom prst="rect">
          <a:avLst/>
        </a:prstGeom>
      </xdr:spPr>
    </xdr:pic>
    <xdr:clientData/>
  </xdr:twoCellAnchor>
</xdr:wsDr>
</file>

<file path=xl/theme/theme1.xml><?xml version="1.0" encoding="utf-8"?>
<a:theme xmlns:a="http://schemas.openxmlformats.org/drawingml/2006/main" name="PBO colours">
  <a:themeElements>
    <a:clrScheme name="New PBO colours">
      <a:dk1>
        <a:srgbClr val="202C47"/>
      </a:dk1>
      <a:lt1>
        <a:srgbClr val="FFFFFF"/>
      </a:lt1>
      <a:dk2>
        <a:srgbClr val="202C47"/>
      </a:dk2>
      <a:lt2>
        <a:srgbClr val="3D4D7D"/>
      </a:lt2>
      <a:accent1>
        <a:srgbClr val="8D487F"/>
      </a:accent1>
      <a:accent2>
        <a:srgbClr val="C64E45"/>
      </a:accent2>
      <a:accent3>
        <a:srgbClr val="F1873D"/>
      </a:accent3>
      <a:accent4>
        <a:srgbClr val="FCC648"/>
      </a:accent4>
      <a:accent5>
        <a:srgbClr val="86BE57"/>
      </a:accent5>
      <a:accent6>
        <a:srgbClr val="788184"/>
      </a:accent6>
      <a:hlink>
        <a:srgbClr val="000000"/>
      </a:hlink>
      <a:folHlink>
        <a:srgbClr val="000000"/>
      </a:folHlink>
    </a:clrScheme>
    <a:fontScheme name="PBO v1">
      <a:majorFont>
        <a:latin typeface="Georg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3"/>
  <sheetViews>
    <sheetView tabSelected="1" workbookViewId="0">
      <selection activeCell="O7" sqref="O7"/>
    </sheetView>
  </sheetViews>
  <sheetFormatPr defaultRowHeight="14.4" x14ac:dyDescent="0.3"/>
  <sheetData>
    <row r="1" spans="1:5" ht="6.75" customHeight="1" x14ac:dyDescent="0.25"/>
    <row r="2" spans="1:5" ht="20.25" x14ac:dyDescent="0.3">
      <c r="A2" s="25" t="s">
        <v>104</v>
      </c>
      <c r="B2" s="24"/>
      <c r="C2" s="24"/>
      <c r="D2" s="24"/>
      <c r="E2" s="24"/>
    </row>
    <row r="3" spans="1:5" ht="15" x14ac:dyDescent="0.25">
      <c r="A3" s="24"/>
      <c r="B3" s="24"/>
      <c r="C3" s="24"/>
      <c r="D3" s="24"/>
      <c r="E3" s="24"/>
    </row>
    <row r="4" spans="1:5" s="23" customFormat="1" ht="15.75" x14ac:dyDescent="0.25">
      <c r="A4" s="32" t="s">
        <v>105</v>
      </c>
      <c r="B4" s="24"/>
      <c r="C4" s="24"/>
      <c r="D4" s="24"/>
      <c r="E4" s="24"/>
    </row>
    <row r="5" spans="1:5" s="23" customFormat="1" ht="15" x14ac:dyDescent="0.25">
      <c r="A5" s="24"/>
      <c r="B5" s="24"/>
      <c r="C5" s="24"/>
      <c r="D5" s="24"/>
      <c r="E5" s="24"/>
    </row>
    <row r="6" spans="1:5" s="23" customFormat="1" ht="15" x14ac:dyDescent="0.25">
      <c r="A6" s="30" t="s">
        <v>84</v>
      </c>
      <c r="B6" s="24"/>
      <c r="C6" s="24"/>
      <c r="D6" s="24"/>
      <c r="E6" s="24"/>
    </row>
    <row r="7" spans="1:5" s="23" customFormat="1" ht="15" x14ac:dyDescent="0.25">
      <c r="A7" s="30" t="s">
        <v>106</v>
      </c>
      <c r="B7" s="24"/>
      <c r="C7" s="24"/>
      <c r="D7" s="24"/>
      <c r="E7" s="24"/>
    </row>
    <row r="8" spans="1:5" s="23" customFormat="1" ht="15" x14ac:dyDescent="0.25">
      <c r="A8" s="30" t="s">
        <v>85</v>
      </c>
      <c r="B8" s="24"/>
      <c r="C8" s="24"/>
      <c r="D8" s="24"/>
      <c r="E8" s="24"/>
    </row>
    <row r="9" spans="1:5" s="23" customFormat="1" x14ac:dyDescent="0.3">
      <c r="A9" s="30" t="s">
        <v>108</v>
      </c>
      <c r="B9" s="24"/>
      <c r="C9" s="24"/>
      <c r="D9" s="24"/>
      <c r="E9" s="24"/>
    </row>
    <row r="10" spans="1:5" s="23" customFormat="1" ht="15" x14ac:dyDescent="0.25">
      <c r="A10" s="30" t="s">
        <v>107</v>
      </c>
      <c r="B10" s="24"/>
      <c r="C10" s="24"/>
      <c r="D10" s="24"/>
      <c r="E10" s="24"/>
    </row>
    <row r="11" spans="1:5" s="23" customFormat="1" x14ac:dyDescent="0.3">
      <c r="A11" s="30" t="s">
        <v>109</v>
      </c>
      <c r="B11" s="24"/>
      <c r="C11" s="24"/>
      <c r="D11" s="24"/>
      <c r="E11" s="24"/>
    </row>
    <row r="12" spans="1:5" s="23" customFormat="1" x14ac:dyDescent="0.3">
      <c r="A12" s="30" t="s">
        <v>110</v>
      </c>
      <c r="B12" s="24"/>
      <c r="C12" s="24"/>
      <c r="D12" s="24"/>
      <c r="E12" s="24"/>
    </row>
    <row r="13" spans="1:5" s="31" customFormat="1" x14ac:dyDescent="0.3">
      <c r="A13" s="30" t="s">
        <v>111</v>
      </c>
      <c r="B13" s="24"/>
      <c r="C13" s="24"/>
      <c r="D13" s="24"/>
      <c r="E13" s="24"/>
    </row>
    <row r="14" spans="1:5" s="31" customFormat="1" x14ac:dyDescent="0.3">
      <c r="A14" s="30" t="s">
        <v>112</v>
      </c>
      <c r="B14" s="24"/>
      <c r="C14" s="24"/>
      <c r="D14" s="24"/>
      <c r="E14" s="24"/>
    </row>
    <row r="15" spans="1:5" s="31" customFormat="1" x14ac:dyDescent="0.3">
      <c r="A15" s="30" t="s">
        <v>113</v>
      </c>
      <c r="B15" s="24"/>
      <c r="C15" s="24"/>
      <c r="D15" s="24"/>
      <c r="E15" s="24"/>
    </row>
    <row r="16" spans="1:5" s="31" customFormat="1" ht="15" x14ac:dyDescent="0.25">
      <c r="A16" s="30" t="s">
        <v>82</v>
      </c>
      <c r="B16" s="24"/>
      <c r="C16" s="24"/>
      <c r="D16" s="24"/>
      <c r="E16" s="24"/>
    </row>
    <row r="17" spans="1:5" s="31" customFormat="1" ht="15" x14ac:dyDescent="0.25">
      <c r="A17" s="30" t="s">
        <v>83</v>
      </c>
      <c r="B17" s="24"/>
      <c r="C17" s="24"/>
      <c r="D17" s="24"/>
      <c r="E17" s="24"/>
    </row>
    <row r="18" spans="1:5" s="31" customFormat="1" x14ac:dyDescent="0.3">
      <c r="A18" s="30" t="s">
        <v>114</v>
      </c>
      <c r="B18" s="24"/>
      <c r="C18" s="24"/>
      <c r="D18" s="24"/>
      <c r="E18" s="24"/>
    </row>
    <row r="19" spans="1:5" s="31" customFormat="1" x14ac:dyDescent="0.3">
      <c r="A19" s="30" t="s">
        <v>115</v>
      </c>
      <c r="B19" s="24"/>
      <c r="C19" s="24"/>
      <c r="D19" s="24"/>
      <c r="E19" s="24"/>
    </row>
    <row r="20" spans="1:5" s="31" customFormat="1" x14ac:dyDescent="0.3">
      <c r="A20" s="30" t="s">
        <v>116</v>
      </c>
      <c r="B20" s="24"/>
      <c r="C20" s="24"/>
      <c r="D20" s="24"/>
      <c r="E20" s="24"/>
    </row>
    <row r="22" spans="1:5" ht="15" x14ac:dyDescent="0.25">
      <c r="A22" t="s">
        <v>152</v>
      </c>
    </row>
    <row r="23" spans="1:5" x14ac:dyDescent="0.3">
      <c r="A23" s="33" t="s">
        <v>153</v>
      </c>
    </row>
  </sheetData>
  <hyperlinks>
    <hyperlink ref="A6" location="'Figure 1'!A1" display="Figure 1: Underlying cash balance"/>
    <hyperlink ref="A7" location="'Figure 2'!A1" display="Figure 2: Total payments and receipts"/>
    <hyperlink ref="A8" location="'Figure 3'!A1" display="Figure 3: Net debt"/>
    <hyperlink ref="A9" location="'Figure 4'!A1" display="Figure 4: Change in Budget position since 2017–18 MYEFO"/>
    <hyperlink ref="A10" location="'Figure 5'!A1" display="Figure 5: Components of change in underlying cash balance"/>
    <hyperlink ref="A11" location="'Figure 6'!A1" display="Figure 6: Economic parameters in the 2018–19 Budget"/>
    <hyperlink ref="A12" location="'Figure 7'!A1" display="Figure 7: Policy decisions in the 2018–19 Budget—payments and receipts"/>
    <hyperlink ref="A13" location="'Figure 8'!A1" display="Figure 8: Policy decisions in the 2018–19 Budget—top five revenue measures"/>
    <hyperlink ref="A14" location="'Figure 9'!A1" display="Figure 9: Policy decisions in the 2018–19 Budget—top five expense measures"/>
    <hyperlink ref="A15" location="'Figure 10'!A1" display="Figure 10: Parameter and over variations in the 2018–19 Budget—payments and receipts"/>
    <hyperlink ref="A16" location="'Figure 11'!A1" display="Figure 11: Drivers of growth in revenue"/>
    <hyperlink ref="A17" location="'Figure 12'!A1" display="Figure 12: Drivers of growth in expenses"/>
    <hyperlink ref="A18" location="'Figure 13'!A1" display="Figure 13: Payments to states in 2018–19, $127b"/>
    <hyperlink ref="A19" location="'Figure 14'!A1" display="Figure 14: Revenue in 2018–19, $489b"/>
    <hyperlink ref="A20" location="'Figure 15'!A1" display="Figure 15: Expenses in 2018–19, $486b"/>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26"/>
  <sheetViews>
    <sheetView zoomScaleNormal="100" workbookViewId="0">
      <selection activeCell="I45" sqref="I45"/>
    </sheetView>
  </sheetViews>
  <sheetFormatPr defaultColWidth="9.109375" defaultRowHeight="14.4" x14ac:dyDescent="0.3"/>
  <cols>
    <col min="1" max="1" width="45.109375" style="18" customWidth="1"/>
    <col min="2" max="16384" width="9.109375" style="18"/>
  </cols>
  <sheetData>
    <row r="1" spans="1:2" s="2" customFormat="1" x14ac:dyDescent="0.3">
      <c r="A1" s="2" t="s">
        <v>118</v>
      </c>
    </row>
    <row r="2" spans="1:2" s="2" customFormat="1" ht="15" x14ac:dyDescent="0.25">
      <c r="A2" s="24" t="s">
        <v>119</v>
      </c>
    </row>
    <row r="4" spans="1:2" ht="16.2" x14ac:dyDescent="0.3">
      <c r="A4" s="9" t="s">
        <v>165</v>
      </c>
    </row>
    <row r="16" spans="1:2" s="9" customFormat="1" ht="15" x14ac:dyDescent="0.25">
      <c r="A16" s="9" t="s">
        <v>137</v>
      </c>
      <c r="B16" s="9" t="s">
        <v>126</v>
      </c>
    </row>
    <row r="17" spans="1:2" ht="15" x14ac:dyDescent="0.25">
      <c r="A17" s="18" t="s">
        <v>98</v>
      </c>
      <c r="B17" s="5">
        <v>-0.41909999999999997</v>
      </c>
    </row>
    <row r="18" spans="1:2" ht="15" x14ac:dyDescent="0.25">
      <c r="A18" s="18" t="s">
        <v>101</v>
      </c>
      <c r="B18" s="5">
        <v>0.44</v>
      </c>
    </row>
    <row r="19" spans="1:2" ht="15" x14ac:dyDescent="0.25">
      <c r="A19" s="18" t="s">
        <v>96</v>
      </c>
      <c r="B19" s="5">
        <v>0.47799999999999992</v>
      </c>
    </row>
    <row r="20" spans="1:2" ht="15" x14ac:dyDescent="0.25">
      <c r="A20" s="16" t="s">
        <v>100</v>
      </c>
      <c r="B20" s="5">
        <v>0.76959999999999995</v>
      </c>
    </row>
    <row r="21" spans="1:2" ht="15" x14ac:dyDescent="0.25">
      <c r="A21" s="18" t="s">
        <v>99</v>
      </c>
      <c r="B21" s="5">
        <v>0.95009999999999994</v>
      </c>
    </row>
    <row r="23" spans="1:2" ht="15" x14ac:dyDescent="0.25">
      <c r="A23" s="18" t="s">
        <v>130</v>
      </c>
    </row>
    <row r="25" spans="1:2" ht="15" x14ac:dyDescent="0.25">
      <c r="A25" s="18" t="s">
        <v>163</v>
      </c>
    </row>
    <row r="26" spans="1:2" ht="15" x14ac:dyDescent="0.25">
      <c r="A26" s="18" t="s">
        <v>164</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9"/>
  <sheetViews>
    <sheetView zoomScaleNormal="100" workbookViewId="0">
      <selection activeCell="G45" sqref="G45"/>
    </sheetView>
  </sheetViews>
  <sheetFormatPr defaultColWidth="9.109375" defaultRowHeight="14.4" x14ac:dyDescent="0.3"/>
  <cols>
    <col min="1" max="1" width="45.109375" style="18" customWidth="1"/>
    <col min="2" max="16384" width="9.109375" style="18"/>
  </cols>
  <sheetData>
    <row r="1" spans="1:5" s="2" customFormat="1" x14ac:dyDescent="0.3">
      <c r="A1" s="2" t="s">
        <v>118</v>
      </c>
    </row>
    <row r="2" spans="1:5" s="2" customFormat="1" ht="15" x14ac:dyDescent="0.25">
      <c r="A2" s="24" t="s">
        <v>119</v>
      </c>
    </row>
    <row r="4" spans="1:5" ht="16.2" x14ac:dyDescent="0.3">
      <c r="A4" s="9" t="s">
        <v>166</v>
      </c>
    </row>
    <row r="16" spans="1:5" s="9" customFormat="1" ht="15" x14ac:dyDescent="0.25">
      <c r="A16" s="9" t="s">
        <v>67</v>
      </c>
      <c r="B16" s="9" t="s">
        <v>1</v>
      </c>
      <c r="C16" s="9" t="s">
        <v>2</v>
      </c>
      <c r="D16" s="9" t="s">
        <v>3</v>
      </c>
      <c r="E16" s="9" t="s">
        <v>4</v>
      </c>
    </row>
    <row r="17" spans="1:5" ht="15" x14ac:dyDescent="0.25">
      <c r="A17" s="18" t="s">
        <v>69</v>
      </c>
      <c r="B17" s="5">
        <v>8.0419999999999998</v>
      </c>
      <c r="C17" s="5">
        <v>9.7569999999999997</v>
      </c>
      <c r="D17" s="5">
        <v>7.9950000000000001</v>
      </c>
      <c r="E17" s="5">
        <v>6.3570000000000002</v>
      </c>
    </row>
    <row r="18" spans="1:5" ht="15" x14ac:dyDescent="0.25">
      <c r="A18" s="18" t="s">
        <v>54</v>
      </c>
      <c r="B18" s="5">
        <v>-0.65500000000000003</v>
      </c>
      <c r="C18" s="5">
        <v>-3.0270000000000001</v>
      </c>
      <c r="D18" s="5">
        <v>-1.5169999999999999</v>
      </c>
      <c r="E18" s="5">
        <v>1.38</v>
      </c>
    </row>
    <row r="19" spans="1:5" ht="15" x14ac:dyDescent="0.25">
      <c r="A19" s="28" t="s">
        <v>131</v>
      </c>
      <c r="B19" s="5"/>
    </row>
    <row r="20" spans="1:5" ht="15" x14ac:dyDescent="0.25">
      <c r="A20" s="29" t="s">
        <v>102</v>
      </c>
      <c r="B20" s="18">
        <v>1.04</v>
      </c>
      <c r="C20" s="18">
        <v>1.296</v>
      </c>
      <c r="D20" s="18">
        <v>1.51</v>
      </c>
      <c r="E20" s="18">
        <v>1.57</v>
      </c>
    </row>
    <row r="21" spans="1:5" ht="15" x14ac:dyDescent="0.25">
      <c r="A21" s="18" t="s">
        <v>132</v>
      </c>
    </row>
    <row r="22" spans="1:5" ht="15" x14ac:dyDescent="0.25">
      <c r="A22" s="18" t="s">
        <v>133</v>
      </c>
      <c r="B22" s="5">
        <f>B17-B20</f>
        <v>7.0019999999999998</v>
      </c>
      <c r="C22" s="5">
        <f t="shared" ref="C22:E22" si="0">C17-C20</f>
        <v>8.4610000000000003</v>
      </c>
      <c r="D22" s="5">
        <f t="shared" si="0"/>
        <v>6.4850000000000003</v>
      </c>
      <c r="E22" s="5">
        <f t="shared" si="0"/>
        <v>4.7869999999999999</v>
      </c>
    </row>
    <row r="23" spans="1:5" ht="15" x14ac:dyDescent="0.25">
      <c r="A23" s="18" t="s">
        <v>134</v>
      </c>
      <c r="B23" s="5">
        <f>B18+B20</f>
        <v>0.38500000000000001</v>
      </c>
      <c r="C23" s="5">
        <f t="shared" ref="C23:E23" si="1">C18+C20</f>
        <v>-1.7310000000000001</v>
      </c>
      <c r="D23" s="5">
        <f t="shared" si="1"/>
        <v>-6.9999999999998952E-3</v>
      </c>
      <c r="E23" s="5">
        <f t="shared" si="1"/>
        <v>2.95</v>
      </c>
    </row>
    <row r="25" spans="1:5" ht="15" x14ac:dyDescent="0.25">
      <c r="A25" s="18" t="s">
        <v>135</v>
      </c>
    </row>
    <row r="27" spans="1:5" ht="15" x14ac:dyDescent="0.25">
      <c r="A27" s="18" t="s">
        <v>155</v>
      </c>
    </row>
    <row r="28" spans="1:5" ht="15" x14ac:dyDescent="0.25">
      <c r="A28" s="34" t="s">
        <v>167</v>
      </c>
    </row>
    <row r="29" spans="1:5" ht="15" x14ac:dyDescent="0.25">
      <c r="A29" s="18" t="s">
        <v>168</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32"/>
  <sheetViews>
    <sheetView zoomScaleNormal="100" workbookViewId="0">
      <selection activeCell="A4" sqref="A4"/>
    </sheetView>
  </sheetViews>
  <sheetFormatPr defaultColWidth="9.109375" defaultRowHeight="14.4" x14ac:dyDescent="0.3"/>
  <cols>
    <col min="1" max="1" width="27.44140625" style="18" customWidth="1"/>
    <col min="2" max="7" width="9.109375" style="18"/>
    <col min="8" max="8" width="9.109375" style="18" customWidth="1"/>
    <col min="9" max="16384" width="9.109375" style="18"/>
  </cols>
  <sheetData>
    <row r="1" spans="1:18" s="2" customFormat="1" x14ac:dyDescent="0.3">
      <c r="A1" s="2" t="s">
        <v>118</v>
      </c>
    </row>
    <row r="2" spans="1:18" s="2" customFormat="1" ht="15" x14ac:dyDescent="0.25">
      <c r="A2" s="24" t="s">
        <v>119</v>
      </c>
    </row>
    <row r="4" spans="1:18" ht="17.25" x14ac:dyDescent="0.25">
      <c r="A4" s="9" t="s">
        <v>169</v>
      </c>
      <c r="E4" s="5"/>
    </row>
    <row r="5" spans="1:18" ht="15" x14ac:dyDescent="0.25">
      <c r="E5" s="5"/>
    </row>
    <row r="6" spans="1:18" ht="15" x14ac:dyDescent="0.25">
      <c r="E6" s="5"/>
    </row>
    <row r="7" spans="1:18" ht="15" x14ac:dyDescent="0.25">
      <c r="E7" s="5"/>
    </row>
    <row r="8" spans="1:18" ht="15" x14ac:dyDescent="0.25">
      <c r="E8" s="5"/>
    </row>
    <row r="9" spans="1:18" ht="15" x14ac:dyDescent="0.25">
      <c r="E9" s="5"/>
    </row>
    <row r="10" spans="1:18" ht="15" x14ac:dyDescent="0.25">
      <c r="E10" s="5"/>
    </row>
    <row r="11" spans="1:18" ht="15" x14ac:dyDescent="0.25">
      <c r="E11" s="5"/>
    </row>
    <row r="12" spans="1:18" ht="15" x14ac:dyDescent="0.25">
      <c r="E12" s="5"/>
    </row>
    <row r="13" spans="1:18" ht="15" x14ac:dyDescent="0.25">
      <c r="E13" s="5"/>
    </row>
    <row r="14" spans="1:18" ht="15" x14ac:dyDescent="0.25">
      <c r="E14" s="5"/>
      <c r="R14" s="5"/>
    </row>
    <row r="15" spans="1:18" ht="15" x14ac:dyDescent="0.25">
      <c r="E15" s="5"/>
      <c r="R15" s="5"/>
    </row>
    <row r="16" spans="1:18" x14ac:dyDescent="0.3">
      <c r="A16" s="35" t="s">
        <v>87</v>
      </c>
      <c r="B16" s="9" t="s">
        <v>136</v>
      </c>
      <c r="E16" s="5"/>
      <c r="H16" s="10" t="s">
        <v>138</v>
      </c>
      <c r="N16" s="10" t="s">
        <v>141</v>
      </c>
    </row>
    <row r="17" spans="1:18" x14ac:dyDescent="0.3">
      <c r="A17" s="35"/>
      <c r="C17" s="10" t="s">
        <v>139</v>
      </c>
      <c r="E17" s="5"/>
      <c r="F17" s="9" t="s">
        <v>1</v>
      </c>
      <c r="G17" s="9" t="s">
        <v>2</v>
      </c>
      <c r="H17" s="9" t="s">
        <v>3</v>
      </c>
      <c r="I17" s="9" t="s">
        <v>4</v>
      </c>
      <c r="J17" s="9" t="s">
        <v>5</v>
      </c>
      <c r="L17" s="9" t="s">
        <v>1</v>
      </c>
      <c r="M17" s="9" t="s">
        <v>2</v>
      </c>
      <c r="N17" s="9" t="s">
        <v>3</v>
      </c>
      <c r="O17" s="9" t="s">
        <v>4</v>
      </c>
      <c r="P17" s="9" t="s">
        <v>5</v>
      </c>
    </row>
    <row r="18" spans="1:18" ht="14.25" customHeight="1" x14ac:dyDescent="0.25">
      <c r="A18" s="8" t="s">
        <v>94</v>
      </c>
      <c r="C18" s="22">
        <f>(((P18-L18)/($P$18-$L$18))*(($P$18/$L$18)^(1/4)-1))*100</f>
        <v>3.1302225650770454</v>
      </c>
      <c r="F18" s="20">
        <v>456.17599999999999</v>
      </c>
      <c r="G18" s="20">
        <v>486.14100000000002</v>
      </c>
      <c r="H18" s="20">
        <v>512.79499999999996</v>
      </c>
      <c r="I18" s="20">
        <v>537.88</v>
      </c>
      <c r="J18" s="20">
        <v>568.21299999999997</v>
      </c>
      <c r="L18" s="6">
        <v>447.23137254901957</v>
      </c>
      <c r="M18" s="6">
        <v>466.12109880627065</v>
      </c>
      <c r="N18" s="6">
        <v>479.68532036823314</v>
      </c>
      <c r="O18" s="6">
        <v>490.87868778383654</v>
      </c>
      <c r="P18" s="6">
        <v>505.91328163089622</v>
      </c>
    </row>
    <row r="19" spans="1:18" ht="15" x14ac:dyDescent="0.25">
      <c r="A19" s="8" t="s">
        <v>148</v>
      </c>
      <c r="C19" s="22">
        <f t="shared" ref="C19:C23" si="0">(((P19-L19)/($P$18-$L$18))*(($P$18/$L$18)^(1/4)-1))*100</f>
        <v>0.22719052653508925</v>
      </c>
      <c r="D19" s="21"/>
      <c r="F19" s="6">
        <v>37.840000000000003</v>
      </c>
      <c r="G19" s="6">
        <v>39.619999999999997</v>
      </c>
      <c r="H19" s="6">
        <v>45.34</v>
      </c>
      <c r="I19" s="6">
        <v>44.5</v>
      </c>
      <c r="J19" s="6">
        <v>46.45</v>
      </c>
      <c r="L19" s="6">
        <v>37.098039215686278</v>
      </c>
      <c r="M19" s="6">
        <v>37.988398293302645</v>
      </c>
      <c r="N19" s="6">
        <v>42.412528252997191</v>
      </c>
      <c r="O19" s="6">
        <v>40.61147766487084</v>
      </c>
      <c r="P19" s="6">
        <v>41.357152919336819</v>
      </c>
    </row>
    <row r="20" spans="1:18" ht="15" x14ac:dyDescent="0.25">
      <c r="A20" s="8" t="s">
        <v>59</v>
      </c>
      <c r="C20" s="22">
        <f t="shared" si="0"/>
        <v>0.31501796175292057</v>
      </c>
      <c r="D20" s="21"/>
      <c r="F20" s="6">
        <v>86.7</v>
      </c>
      <c r="G20" s="6">
        <v>91.2</v>
      </c>
      <c r="H20" s="6">
        <v>94.9</v>
      </c>
      <c r="I20" s="6">
        <v>98.6</v>
      </c>
      <c r="J20" s="6">
        <v>102.1</v>
      </c>
      <c r="L20" s="6">
        <v>85</v>
      </c>
      <c r="M20" s="6">
        <v>87.44426866100963</v>
      </c>
      <c r="N20" s="6">
        <v>88.772583396767388</v>
      </c>
      <c r="O20" s="6">
        <v>89.984083095646398</v>
      </c>
      <c r="P20" s="6">
        <v>90.90560415638943</v>
      </c>
    </row>
    <row r="21" spans="1:18" ht="15" x14ac:dyDescent="0.25">
      <c r="A21" s="8" t="s">
        <v>70</v>
      </c>
      <c r="C21" s="22">
        <f t="shared" si="0"/>
        <v>0.33935435849177031</v>
      </c>
      <c r="D21" s="21"/>
      <c r="F21" s="6">
        <v>66.7</v>
      </c>
      <c r="G21" s="6">
        <v>70.31</v>
      </c>
      <c r="H21" s="6">
        <v>72.75</v>
      </c>
      <c r="I21" s="6">
        <v>76.739999999999995</v>
      </c>
      <c r="J21" s="6">
        <v>80.59</v>
      </c>
      <c r="L21" s="6">
        <v>65.392156862745097</v>
      </c>
      <c r="M21" s="6">
        <v>67.414545280214782</v>
      </c>
      <c r="N21" s="6">
        <v>68.052744384771628</v>
      </c>
      <c r="O21" s="6">
        <v>70.034265078700855</v>
      </c>
      <c r="P21" s="6">
        <v>71.753992546164781</v>
      </c>
    </row>
    <row r="22" spans="1:18" ht="15.75" customHeight="1" x14ac:dyDescent="0.25">
      <c r="A22" s="8" t="s">
        <v>58</v>
      </c>
      <c r="C22" s="22">
        <f t="shared" si="0"/>
        <v>0.52396915624366391</v>
      </c>
      <c r="D22" s="21"/>
      <c r="F22" s="6">
        <v>54.435999999999979</v>
      </c>
      <c r="G22" s="6">
        <v>62.11099999999999</v>
      </c>
      <c r="H22" s="6">
        <v>66.104999999999905</v>
      </c>
      <c r="I22" s="6">
        <v>67.940000000000055</v>
      </c>
      <c r="J22" s="6">
        <v>70.9729999999999</v>
      </c>
      <c r="L22" s="6">
        <v>53.36862745098037</v>
      </c>
      <c r="M22" s="6">
        <v>59.553190469341757</v>
      </c>
      <c r="N22" s="6">
        <v>61.83679268117281</v>
      </c>
      <c r="O22" s="6">
        <v>62.003231293288245</v>
      </c>
      <c r="P22" s="6">
        <v>63.191414728613296</v>
      </c>
    </row>
    <row r="23" spans="1:18" ht="14.25" customHeight="1" x14ac:dyDescent="0.25">
      <c r="A23" s="8" t="s">
        <v>78</v>
      </c>
      <c r="C23" s="22">
        <f t="shared" si="0"/>
        <v>1.7246905620535977</v>
      </c>
      <c r="D23" s="21"/>
      <c r="F23" s="6">
        <v>210.5</v>
      </c>
      <c r="G23" s="6">
        <v>222.9</v>
      </c>
      <c r="H23" s="6">
        <v>233.7</v>
      </c>
      <c r="I23" s="6">
        <v>250.1</v>
      </c>
      <c r="J23" s="6">
        <v>268.10000000000002</v>
      </c>
      <c r="L23" s="6">
        <v>206.37254901960785</v>
      </c>
      <c r="M23" s="6">
        <v>213.72069610240183</v>
      </c>
      <c r="N23" s="6">
        <v>218.6106716525241</v>
      </c>
      <c r="O23" s="6">
        <v>228.24563065133026</v>
      </c>
      <c r="P23" s="6">
        <v>238.70511728039185</v>
      </c>
    </row>
    <row r="24" spans="1:18" ht="15" x14ac:dyDescent="0.25">
      <c r="E24" s="5"/>
      <c r="R24" s="5"/>
    </row>
    <row r="25" spans="1:18" ht="15" x14ac:dyDescent="0.25">
      <c r="A25" s="18" t="s">
        <v>140</v>
      </c>
    </row>
    <row r="27" spans="1:18" ht="15" x14ac:dyDescent="0.25">
      <c r="A27" s="18" t="s">
        <v>163</v>
      </c>
    </row>
    <row r="28" spans="1:18" x14ac:dyDescent="0.3">
      <c r="A28" s="18" t="s">
        <v>170</v>
      </c>
    </row>
    <row r="32" spans="1:18" ht="15" x14ac:dyDescent="0.25">
      <c r="A32" s="9"/>
      <c r="B32" s="9"/>
      <c r="C32" s="9"/>
    </row>
  </sheetData>
  <mergeCells count="1">
    <mergeCell ref="A16:A1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32"/>
  <sheetViews>
    <sheetView zoomScaleNormal="100" workbookViewId="0">
      <selection activeCell="K11" sqref="K11"/>
    </sheetView>
  </sheetViews>
  <sheetFormatPr defaultColWidth="9.109375" defaultRowHeight="14.4" x14ac:dyDescent="0.3"/>
  <cols>
    <col min="1" max="1" width="27.44140625" style="18" customWidth="1"/>
    <col min="2" max="7" width="9.109375" style="18"/>
    <col min="8" max="8" width="9.109375" style="18" customWidth="1"/>
    <col min="9" max="16384" width="9.109375" style="18"/>
  </cols>
  <sheetData>
    <row r="1" spans="1:18" s="2" customFormat="1" x14ac:dyDescent="0.3">
      <c r="A1" s="2" t="s">
        <v>118</v>
      </c>
    </row>
    <row r="2" spans="1:18" s="2" customFormat="1" ht="15" x14ac:dyDescent="0.25">
      <c r="A2" s="24" t="s">
        <v>119</v>
      </c>
    </row>
    <row r="4" spans="1:18" ht="16.2" x14ac:dyDescent="0.3">
      <c r="A4" s="9" t="s">
        <v>175</v>
      </c>
      <c r="E4" s="5"/>
    </row>
    <row r="5" spans="1:18" x14ac:dyDescent="0.3">
      <c r="E5" s="5"/>
    </row>
    <row r="6" spans="1:18" ht="15" x14ac:dyDescent="0.25">
      <c r="E6" s="5"/>
    </row>
    <row r="7" spans="1:18" ht="15" x14ac:dyDescent="0.25">
      <c r="E7" s="5"/>
    </row>
    <row r="8" spans="1:18" ht="15" x14ac:dyDescent="0.25">
      <c r="E8" s="5"/>
    </row>
    <row r="9" spans="1:18" ht="15" x14ac:dyDescent="0.25">
      <c r="E9" s="5"/>
    </row>
    <row r="10" spans="1:18" ht="15" x14ac:dyDescent="0.25">
      <c r="E10" s="5"/>
    </row>
    <row r="11" spans="1:18" ht="15" x14ac:dyDescent="0.25">
      <c r="E11" s="5"/>
    </row>
    <row r="12" spans="1:18" ht="15" x14ac:dyDescent="0.25">
      <c r="E12" s="5"/>
    </row>
    <row r="13" spans="1:18" ht="15" x14ac:dyDescent="0.25">
      <c r="E13" s="5"/>
    </row>
    <row r="14" spans="1:18" ht="15" x14ac:dyDescent="0.25">
      <c r="E14" s="5"/>
      <c r="R14" s="5"/>
    </row>
    <row r="15" spans="1:18" ht="15" x14ac:dyDescent="0.25">
      <c r="E15" s="5"/>
      <c r="R15" s="5"/>
    </row>
    <row r="16" spans="1:18" x14ac:dyDescent="0.3">
      <c r="A16" s="35" t="s">
        <v>142</v>
      </c>
      <c r="B16" s="9" t="s">
        <v>136</v>
      </c>
      <c r="E16" s="5"/>
      <c r="H16" s="10" t="s">
        <v>138</v>
      </c>
      <c r="N16" s="10" t="s">
        <v>141</v>
      </c>
    </row>
    <row r="17" spans="1:18" x14ac:dyDescent="0.3">
      <c r="A17" s="35"/>
      <c r="C17" s="10" t="s">
        <v>139</v>
      </c>
      <c r="E17" s="5"/>
      <c r="F17" s="9" t="s">
        <v>1</v>
      </c>
      <c r="G17" s="9" t="s">
        <v>2</v>
      </c>
      <c r="H17" s="9" t="s">
        <v>3</v>
      </c>
      <c r="I17" s="9" t="s">
        <v>4</v>
      </c>
      <c r="J17" s="9" t="s">
        <v>5</v>
      </c>
      <c r="L17" s="9" t="s">
        <v>1</v>
      </c>
      <c r="M17" s="9" t="s">
        <v>2</v>
      </c>
      <c r="N17" s="9" t="s">
        <v>3</v>
      </c>
      <c r="O17" s="9" t="s">
        <v>4</v>
      </c>
      <c r="P17" s="9" t="s">
        <v>5</v>
      </c>
    </row>
    <row r="18" spans="1:18" ht="14.25" customHeight="1" x14ac:dyDescent="0.25">
      <c r="A18" s="8" t="s">
        <v>93</v>
      </c>
      <c r="C18" s="22">
        <f>(((P18-L18)/($P$18-$L$18))*(($P$18/$L$18)^(1/4)-1))*100</f>
        <v>1.172467876804606</v>
      </c>
      <c r="F18" s="20">
        <v>468.78800000000001</v>
      </c>
      <c r="G18" s="20">
        <v>488.584</v>
      </c>
      <c r="H18" s="20">
        <v>504.17099999999999</v>
      </c>
      <c r="I18" s="20">
        <v>518.24699999999996</v>
      </c>
      <c r="J18" s="20">
        <v>540.83000000000004</v>
      </c>
      <c r="L18" s="6">
        <v>459.59607843137258</v>
      </c>
      <c r="M18" s="6">
        <v>468.46349297665273</v>
      </c>
      <c r="N18" s="6">
        <v>471.61814693078617</v>
      </c>
      <c r="O18" s="6">
        <v>472.96126888508576</v>
      </c>
      <c r="P18" s="6">
        <v>481.53259447502546</v>
      </c>
    </row>
    <row r="19" spans="1:18" ht="15" x14ac:dyDescent="0.25">
      <c r="A19" s="18" t="s">
        <v>90</v>
      </c>
      <c r="C19" s="22">
        <f t="shared" ref="C19:C23" si="0">(((P19-L19)/($P$18-$L$18))*(($P$18/$L$18)^(1/4)-1))*100</f>
        <v>0.71575527311721598</v>
      </c>
      <c r="D19" s="21"/>
      <c r="F19" s="6">
        <v>7.8159999999999998</v>
      </c>
      <c r="G19" s="6">
        <v>16.695</v>
      </c>
      <c r="H19" s="6">
        <v>20.734000000000002</v>
      </c>
      <c r="I19" s="6">
        <v>22.355</v>
      </c>
      <c r="J19" s="6">
        <v>23.646999999999998</v>
      </c>
      <c r="L19" s="6">
        <v>7.6627450980392151</v>
      </c>
      <c r="M19" s="6">
        <v>16.007478786135479</v>
      </c>
      <c r="N19" s="6">
        <v>19.39526600788804</v>
      </c>
      <c r="O19" s="6">
        <v>20.401563667375004</v>
      </c>
      <c r="P19" s="6">
        <v>21.054307752067981</v>
      </c>
    </row>
    <row r="20" spans="1:18" ht="15" x14ac:dyDescent="0.25">
      <c r="A20" s="8" t="s">
        <v>80</v>
      </c>
      <c r="C20" s="22">
        <f t="shared" si="0"/>
        <v>0.32747863958158213</v>
      </c>
      <c r="D20" s="21"/>
      <c r="F20" s="6">
        <v>64.492000000000004</v>
      </c>
      <c r="G20" s="6">
        <v>68.195999999999998</v>
      </c>
      <c r="H20" s="6">
        <v>70.537000000000006</v>
      </c>
      <c r="I20" s="6">
        <v>74.186999999999998</v>
      </c>
      <c r="J20" s="6">
        <v>77.894999999999996</v>
      </c>
      <c r="L20" s="6">
        <v>63.227450980392163</v>
      </c>
      <c r="M20" s="6">
        <v>64.547677261613686</v>
      </c>
      <c r="N20" s="6">
        <v>65.982631349397067</v>
      </c>
      <c r="O20" s="6">
        <v>67.704352663455566</v>
      </c>
      <c r="P20" s="6">
        <v>69.354476354181728</v>
      </c>
    </row>
    <row r="21" spans="1:18" ht="15" x14ac:dyDescent="0.25">
      <c r="A21" s="8" t="s">
        <v>81</v>
      </c>
      <c r="C21" s="22">
        <f t="shared" si="0"/>
        <v>0.19710811183024277</v>
      </c>
      <c r="D21" s="21"/>
      <c r="F21" s="6">
        <v>45.094999999999999</v>
      </c>
      <c r="G21" s="6">
        <v>46.838000000000001</v>
      </c>
      <c r="H21" s="6">
        <v>49.12</v>
      </c>
      <c r="I21" s="6">
        <v>51.56</v>
      </c>
      <c r="J21" s="6">
        <v>53.796999999999997</v>
      </c>
      <c r="L21" s="6">
        <v>44.21078431372549</v>
      </c>
      <c r="M21" s="6">
        <v>44.909151924828613</v>
      </c>
      <c r="N21" s="6">
        <v>45.948464662267796</v>
      </c>
      <c r="O21" s="6">
        <v>47.05455704271327</v>
      </c>
      <c r="P21" s="6">
        <v>47.89861691284311</v>
      </c>
    </row>
    <row r="22" spans="1:18" ht="15.75" customHeight="1" x14ac:dyDescent="0.25">
      <c r="A22" s="8" t="s">
        <v>143</v>
      </c>
      <c r="C22" s="22">
        <f t="shared" si="0"/>
        <v>0.18173959992668259</v>
      </c>
      <c r="D22" s="21"/>
      <c r="F22" s="6">
        <v>16.584</v>
      </c>
      <c r="G22" s="6">
        <v>18.006</v>
      </c>
      <c r="H22" s="6">
        <v>19.474</v>
      </c>
      <c r="I22" s="6">
        <v>20.588999999999999</v>
      </c>
      <c r="J22" s="6">
        <v>22.08</v>
      </c>
      <c r="L22" s="6">
        <v>16.258823529411764</v>
      </c>
      <c r="M22" s="6">
        <v>17.264490148137494</v>
      </c>
      <c r="N22" s="6">
        <v>18.216620538131171</v>
      </c>
      <c r="O22" s="6">
        <v>18.789881205438778</v>
      </c>
      <c r="P22" s="6">
        <v>19.659115962517909</v>
      </c>
    </row>
    <row r="23" spans="1:18" ht="14.25" customHeight="1" x14ac:dyDescent="0.25">
      <c r="A23" s="8" t="s">
        <v>97</v>
      </c>
      <c r="C23" s="22">
        <f t="shared" si="0"/>
        <v>0.12113577362878725</v>
      </c>
      <c r="D23" s="21"/>
      <c r="F23" s="6">
        <v>23.283999999999999</v>
      </c>
      <c r="G23" s="6">
        <v>24.074000000000002</v>
      </c>
      <c r="H23" s="6">
        <v>25.463999999999999</v>
      </c>
      <c r="I23" s="6">
        <v>26.777999999999999</v>
      </c>
      <c r="J23" s="6">
        <v>28.184000000000001</v>
      </c>
      <c r="L23" s="6">
        <v>22.827450980392154</v>
      </c>
      <c r="M23" s="6">
        <v>23.082602234047656</v>
      </c>
      <c r="N23" s="6">
        <v>23.819863684038825</v>
      </c>
      <c r="O23" s="6">
        <v>24.438070762020477</v>
      </c>
      <c r="P23" s="6">
        <v>25.093864324619783</v>
      </c>
    </row>
    <row r="24" spans="1:18" ht="15" x14ac:dyDescent="0.25">
      <c r="E24" s="5"/>
      <c r="R24" s="5"/>
    </row>
    <row r="25" spans="1:18" ht="15" x14ac:dyDescent="0.25">
      <c r="A25" s="18" t="s">
        <v>140</v>
      </c>
    </row>
    <row r="27" spans="1:18" ht="15" x14ac:dyDescent="0.25">
      <c r="A27" s="18" t="s">
        <v>163</v>
      </c>
    </row>
    <row r="28" spans="1:18" x14ac:dyDescent="0.3">
      <c r="A28" s="18" t="s">
        <v>170</v>
      </c>
    </row>
    <row r="32" spans="1:18" ht="15" x14ac:dyDescent="0.25">
      <c r="A32" s="9"/>
      <c r="B32" s="9"/>
      <c r="C32" s="9"/>
    </row>
  </sheetData>
  <mergeCells count="1">
    <mergeCell ref="A16:A1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26"/>
  <sheetViews>
    <sheetView zoomScaleNormal="100" workbookViewId="0">
      <selection activeCell="H37" sqref="H37"/>
    </sheetView>
  </sheetViews>
  <sheetFormatPr defaultColWidth="9.109375" defaultRowHeight="14.4" x14ac:dyDescent="0.3"/>
  <cols>
    <col min="1" max="1" width="23.109375" style="18" bestFit="1" customWidth="1"/>
    <col min="2" max="16384" width="9.109375" style="18"/>
  </cols>
  <sheetData>
    <row r="1" spans="1:3" s="2" customFormat="1" x14ac:dyDescent="0.3">
      <c r="A1" s="2" t="s">
        <v>118</v>
      </c>
    </row>
    <row r="2" spans="1:3" s="2" customFormat="1" ht="15" x14ac:dyDescent="0.25">
      <c r="A2" s="24" t="s">
        <v>119</v>
      </c>
    </row>
    <row r="4" spans="1:3" ht="17.25" x14ac:dyDescent="0.25">
      <c r="A4" s="13" t="s">
        <v>171</v>
      </c>
    </row>
    <row r="16" spans="1:3" ht="15" x14ac:dyDescent="0.25">
      <c r="A16" s="9" t="s">
        <v>144</v>
      </c>
      <c r="C16" s="9" t="s">
        <v>2</v>
      </c>
    </row>
    <row r="17" spans="1:3" ht="15" x14ac:dyDescent="0.25">
      <c r="A17" s="18" t="s">
        <v>72</v>
      </c>
      <c r="C17" s="6">
        <v>21.189</v>
      </c>
    </row>
    <row r="18" spans="1:3" ht="15" x14ac:dyDescent="0.25">
      <c r="A18" s="18" t="s">
        <v>73</v>
      </c>
      <c r="C18" s="6">
        <v>19.518000000000001</v>
      </c>
    </row>
    <row r="19" spans="1:3" ht="15" x14ac:dyDescent="0.25">
      <c r="A19" s="18" t="s">
        <v>76</v>
      </c>
      <c r="C19" s="6">
        <v>67.319999999999993</v>
      </c>
    </row>
    <row r="20" spans="1:3" ht="15" x14ac:dyDescent="0.25">
      <c r="A20" s="18" t="s">
        <v>71</v>
      </c>
      <c r="C20" s="6">
        <v>6.3</v>
      </c>
    </row>
    <row r="21" spans="1:3" ht="15" x14ac:dyDescent="0.25">
      <c r="A21" s="18" t="s">
        <v>58</v>
      </c>
      <c r="C21" s="6">
        <v>12.424000000000021</v>
      </c>
    </row>
    <row r="22" spans="1:3" ht="15" x14ac:dyDescent="0.25">
      <c r="A22" s="9" t="s">
        <v>68</v>
      </c>
      <c r="C22" s="20">
        <v>126.751</v>
      </c>
    </row>
    <row r="24" spans="1:3" x14ac:dyDescent="0.3">
      <c r="A24" s="18" t="s">
        <v>145</v>
      </c>
    </row>
    <row r="26" spans="1:3" ht="15" x14ac:dyDescent="0.25">
      <c r="A26" s="18" t="s">
        <v>174</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26"/>
  <sheetViews>
    <sheetView zoomScaleNormal="100" workbookViewId="0">
      <selection activeCell="L31" sqref="L31"/>
    </sheetView>
  </sheetViews>
  <sheetFormatPr defaultRowHeight="14.4" x14ac:dyDescent="0.3"/>
  <cols>
    <col min="1" max="1" width="23.109375" bestFit="1" customWidth="1"/>
  </cols>
  <sheetData>
    <row r="1" spans="1:3" s="2" customFormat="1" x14ac:dyDescent="0.3">
      <c r="A1" s="2" t="s">
        <v>118</v>
      </c>
    </row>
    <row r="2" spans="1:3" s="2" customFormat="1" ht="15" x14ac:dyDescent="0.25">
      <c r="A2" s="24" t="s">
        <v>119</v>
      </c>
    </row>
    <row r="4" spans="1:3" ht="17.25" x14ac:dyDescent="0.25">
      <c r="A4" s="13" t="s">
        <v>172</v>
      </c>
    </row>
    <row r="16" spans="1:3" ht="15" x14ac:dyDescent="0.25">
      <c r="A16" s="9" t="s">
        <v>147</v>
      </c>
      <c r="C16" s="9" t="s">
        <v>2</v>
      </c>
    </row>
    <row r="17" spans="1:3" ht="15" x14ac:dyDescent="0.25">
      <c r="A17" t="s">
        <v>92</v>
      </c>
      <c r="C17" s="6">
        <v>222.9</v>
      </c>
    </row>
    <row r="18" spans="1:3" ht="15" x14ac:dyDescent="0.25">
      <c r="A18" t="s">
        <v>59</v>
      </c>
      <c r="C18" s="6">
        <v>91.2</v>
      </c>
    </row>
    <row r="19" spans="1:3" ht="15" x14ac:dyDescent="0.25">
      <c r="A19" t="s">
        <v>149</v>
      </c>
      <c r="C19" s="6">
        <v>70.31</v>
      </c>
    </row>
    <row r="20" spans="1:3" ht="15" x14ac:dyDescent="0.25">
      <c r="A20" t="s">
        <v>74</v>
      </c>
      <c r="C20" s="6">
        <v>34.14</v>
      </c>
    </row>
    <row r="21" spans="1:3" ht="15" x14ac:dyDescent="0.25">
      <c r="A21" t="s">
        <v>75</v>
      </c>
      <c r="C21" s="6">
        <v>67.549999999999983</v>
      </c>
    </row>
    <row r="22" spans="1:3" ht="15" x14ac:dyDescent="0.25">
      <c r="A22" s="9" t="s">
        <v>68</v>
      </c>
      <c r="C22" s="20">
        <v>486.14100000000002</v>
      </c>
    </row>
    <row r="24" spans="1:3" ht="15" x14ac:dyDescent="0.25">
      <c r="A24" t="s">
        <v>150</v>
      </c>
    </row>
    <row r="26" spans="1:3" ht="15" x14ac:dyDescent="0.25">
      <c r="A26" t="s">
        <v>163</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C29"/>
  <sheetViews>
    <sheetView zoomScaleNormal="100" workbookViewId="0">
      <selection activeCell="K41" sqref="K41"/>
    </sheetView>
  </sheetViews>
  <sheetFormatPr defaultColWidth="9.109375" defaultRowHeight="14.4" x14ac:dyDescent="0.3"/>
  <cols>
    <col min="1" max="1" width="23.109375" style="18" bestFit="1" customWidth="1"/>
    <col min="2" max="16384" width="9.109375" style="18"/>
  </cols>
  <sheetData>
    <row r="1" spans="1:3" s="2" customFormat="1" x14ac:dyDescent="0.3">
      <c r="A1" s="2" t="s">
        <v>118</v>
      </c>
    </row>
    <row r="2" spans="1:3" s="2" customFormat="1" ht="15" x14ac:dyDescent="0.25">
      <c r="A2" s="24" t="s">
        <v>119</v>
      </c>
    </row>
    <row r="4" spans="1:3" ht="17.25" x14ac:dyDescent="0.25">
      <c r="A4" s="13" t="s">
        <v>173</v>
      </c>
    </row>
    <row r="16" spans="1:3" ht="15" x14ac:dyDescent="0.25">
      <c r="A16" s="9" t="s">
        <v>151</v>
      </c>
      <c r="C16" s="9" t="s">
        <v>2</v>
      </c>
    </row>
    <row r="17" spans="1:3" ht="15" x14ac:dyDescent="0.25">
      <c r="A17" s="18" t="s">
        <v>86</v>
      </c>
      <c r="C17" s="6">
        <v>129.13300000000001</v>
      </c>
    </row>
    <row r="18" spans="1:3" ht="15" x14ac:dyDescent="0.25">
      <c r="A18" s="18" t="s">
        <v>81</v>
      </c>
      <c r="C18" s="6">
        <v>46.838000000000001</v>
      </c>
    </row>
    <row r="19" spans="1:3" ht="15" x14ac:dyDescent="0.25">
      <c r="A19" s="18" t="s">
        <v>56</v>
      </c>
      <c r="C19" s="6">
        <v>78.825000000000003</v>
      </c>
    </row>
    <row r="20" spans="1:3" ht="15" x14ac:dyDescent="0.25">
      <c r="A20" s="18" t="s">
        <v>55</v>
      </c>
      <c r="C20" s="6">
        <v>34.735999999999997</v>
      </c>
    </row>
    <row r="21" spans="1:3" ht="15" x14ac:dyDescent="0.25">
      <c r="A21" s="18" t="s">
        <v>57</v>
      </c>
      <c r="C21" s="6">
        <v>31.215</v>
      </c>
    </row>
    <row r="22" spans="1:3" ht="15" x14ac:dyDescent="0.25">
      <c r="A22" s="18" t="s">
        <v>80</v>
      </c>
      <c r="C22" s="6">
        <v>68.195999999999998</v>
      </c>
    </row>
    <row r="23" spans="1:3" ht="15" x14ac:dyDescent="0.25">
      <c r="A23" s="18" t="s">
        <v>91</v>
      </c>
      <c r="C23" s="6">
        <v>23.065000000000001</v>
      </c>
    </row>
    <row r="24" spans="1:3" ht="15" x14ac:dyDescent="0.25">
      <c r="A24" s="18" t="s">
        <v>58</v>
      </c>
      <c r="C24" s="6">
        <v>76.576000000000022</v>
      </c>
    </row>
    <row r="25" spans="1:3" ht="15" x14ac:dyDescent="0.25">
      <c r="A25" s="9" t="s">
        <v>68</v>
      </c>
      <c r="C25" s="20">
        <v>488.584</v>
      </c>
    </row>
    <row r="27" spans="1:3" ht="15" x14ac:dyDescent="0.25">
      <c r="A27" s="18" t="s">
        <v>146</v>
      </c>
    </row>
    <row r="29" spans="1:3" ht="15" x14ac:dyDescent="0.25">
      <c r="A29" s="18" t="s">
        <v>163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A29"/>
  <sheetViews>
    <sheetView zoomScaleNormal="100" workbookViewId="0">
      <selection activeCell="A31" sqref="A31"/>
    </sheetView>
  </sheetViews>
  <sheetFormatPr defaultColWidth="9.109375" defaultRowHeight="14.4" x14ac:dyDescent="0.3"/>
  <cols>
    <col min="1" max="1" width="30" style="18" customWidth="1"/>
    <col min="2" max="47" width="9.109375" style="18" customWidth="1"/>
    <col min="48" max="48" width="9" style="18" customWidth="1"/>
    <col min="49" max="16384" width="9.109375" style="18"/>
  </cols>
  <sheetData>
    <row r="1" spans="1:53" x14ac:dyDescent="0.3">
      <c r="A1" s="18" t="s">
        <v>118</v>
      </c>
    </row>
    <row r="2" spans="1:53" ht="15" x14ac:dyDescent="0.25">
      <c r="A2" s="24" t="s">
        <v>119</v>
      </c>
    </row>
    <row r="4" spans="1:53" ht="15" x14ac:dyDescent="0.25">
      <c r="A4" s="9" t="s">
        <v>84</v>
      </c>
    </row>
    <row r="15" spans="1:53" ht="15" x14ac:dyDescent="0.25">
      <c r="A15" s="18" t="s">
        <v>121</v>
      </c>
      <c r="B15" s="18" t="s">
        <v>8</v>
      </c>
      <c r="C15" s="18" t="s">
        <v>9</v>
      </c>
      <c r="D15" s="18" t="s">
        <v>10</v>
      </c>
      <c r="E15" s="18" t="s">
        <v>11</v>
      </c>
      <c r="F15" s="18" t="s">
        <v>12</v>
      </c>
      <c r="G15" s="18" t="s">
        <v>13</v>
      </c>
      <c r="H15" s="18" t="s">
        <v>14</v>
      </c>
      <c r="I15" s="18" t="s">
        <v>15</v>
      </c>
      <c r="J15" s="18" t="s">
        <v>16</v>
      </c>
      <c r="K15" s="18" t="s">
        <v>17</v>
      </c>
      <c r="L15" s="18" t="s">
        <v>18</v>
      </c>
      <c r="M15" s="18" t="s">
        <v>19</v>
      </c>
      <c r="N15" s="18" t="s">
        <v>20</v>
      </c>
      <c r="O15" s="18" t="s">
        <v>21</v>
      </c>
      <c r="P15" s="18" t="s">
        <v>22</v>
      </c>
      <c r="Q15" s="18" t="s">
        <v>23</v>
      </c>
      <c r="R15" s="18" t="s">
        <v>24</v>
      </c>
      <c r="S15" s="18" t="s">
        <v>25</v>
      </c>
      <c r="T15" s="18" t="s">
        <v>26</v>
      </c>
      <c r="U15" s="18" t="s">
        <v>27</v>
      </c>
      <c r="V15" s="18" t="s">
        <v>28</v>
      </c>
      <c r="W15" s="18" t="s">
        <v>29</v>
      </c>
      <c r="X15" s="18" t="s">
        <v>30</v>
      </c>
      <c r="Y15" s="18" t="s">
        <v>31</v>
      </c>
      <c r="Z15" s="18" t="s">
        <v>32</v>
      </c>
      <c r="AA15" s="18" t="s">
        <v>33</v>
      </c>
      <c r="AB15" s="18" t="s">
        <v>34</v>
      </c>
      <c r="AC15" s="18" t="s">
        <v>35</v>
      </c>
      <c r="AD15" s="18" t="s">
        <v>36</v>
      </c>
      <c r="AE15" s="18" t="s">
        <v>37</v>
      </c>
      <c r="AF15" s="18" t="s">
        <v>38</v>
      </c>
      <c r="AG15" s="18" t="s">
        <v>39</v>
      </c>
      <c r="AH15" s="18" t="s">
        <v>40</v>
      </c>
      <c r="AI15" s="18" t="s">
        <v>41</v>
      </c>
      <c r="AJ15" s="18" t="s">
        <v>42</v>
      </c>
      <c r="AK15" s="18" t="s">
        <v>43</v>
      </c>
      <c r="AL15" s="18" t="s">
        <v>44</v>
      </c>
      <c r="AM15" s="18" t="s">
        <v>45</v>
      </c>
      <c r="AN15" s="18" t="s">
        <v>46</v>
      </c>
      <c r="AO15" s="18" t="s">
        <v>47</v>
      </c>
      <c r="AP15" s="18" t="s">
        <v>48</v>
      </c>
      <c r="AQ15" s="18" t="s">
        <v>49</v>
      </c>
      <c r="AR15" s="18" t="s">
        <v>50</v>
      </c>
      <c r="AS15" s="18" t="s">
        <v>51</v>
      </c>
      <c r="AT15" s="18" t="s">
        <v>52</v>
      </c>
      <c r="AU15" s="18" t="s">
        <v>53</v>
      </c>
      <c r="AV15" s="18" t="s">
        <v>0</v>
      </c>
      <c r="AW15" s="18" t="s">
        <v>1</v>
      </c>
      <c r="AX15" s="18" t="s">
        <v>2</v>
      </c>
      <c r="AY15" s="18" t="s">
        <v>3</v>
      </c>
      <c r="AZ15" s="18" t="s">
        <v>4</v>
      </c>
      <c r="BA15" s="18" t="s">
        <v>5</v>
      </c>
    </row>
    <row r="16" spans="1:53" ht="15" x14ac:dyDescent="0.25">
      <c r="A16" s="18" t="s">
        <v>117</v>
      </c>
      <c r="B16" s="26">
        <v>2.2000000000000002</v>
      </c>
      <c r="C16" s="26">
        <v>2</v>
      </c>
      <c r="D16" s="26">
        <v>0.7</v>
      </c>
      <c r="E16" s="26">
        <v>1.9</v>
      </c>
      <c r="F16" s="26">
        <v>0.3</v>
      </c>
      <c r="G16" s="26">
        <v>-1.8</v>
      </c>
      <c r="H16" s="26">
        <v>-1.3</v>
      </c>
      <c r="I16" s="26">
        <v>-1.9</v>
      </c>
      <c r="J16" s="26">
        <v>-1.8</v>
      </c>
      <c r="K16" s="26">
        <v>-1</v>
      </c>
      <c r="L16" s="26">
        <v>-0.1</v>
      </c>
      <c r="M16" s="26">
        <v>0.2</v>
      </c>
      <c r="N16" s="26">
        <v>-1.8</v>
      </c>
      <c r="O16" s="26">
        <v>-3.3</v>
      </c>
      <c r="P16" s="26">
        <v>-2.6</v>
      </c>
      <c r="Q16" s="26">
        <v>-2</v>
      </c>
      <c r="R16" s="26">
        <v>-0.9</v>
      </c>
      <c r="S16" s="26">
        <v>0.4</v>
      </c>
      <c r="T16" s="26">
        <v>1.5</v>
      </c>
      <c r="U16" s="26">
        <v>1.5</v>
      </c>
      <c r="V16" s="26">
        <v>-0.1</v>
      </c>
      <c r="W16" s="26">
        <v>-3</v>
      </c>
      <c r="X16" s="26">
        <v>-4.0999999999999996</v>
      </c>
      <c r="Y16" s="26">
        <v>-3.9</v>
      </c>
      <c r="Z16" s="26">
        <v>-2.9</v>
      </c>
      <c r="AA16" s="26">
        <v>-2.1</v>
      </c>
      <c r="AB16" s="26">
        <v>-1.1000000000000001</v>
      </c>
      <c r="AC16" s="26">
        <v>0</v>
      </c>
      <c r="AD16" s="26">
        <v>0.6</v>
      </c>
      <c r="AE16" s="26">
        <v>2</v>
      </c>
      <c r="AF16" s="26">
        <v>0.8</v>
      </c>
      <c r="AG16" s="26">
        <v>-0.1</v>
      </c>
      <c r="AH16" s="26">
        <v>0.9</v>
      </c>
      <c r="AI16" s="26">
        <v>0.9</v>
      </c>
      <c r="AJ16" s="26">
        <v>1.5</v>
      </c>
      <c r="AK16" s="26">
        <v>1.6</v>
      </c>
      <c r="AL16" s="26">
        <v>1.6</v>
      </c>
      <c r="AM16" s="26">
        <v>1.7</v>
      </c>
      <c r="AN16" s="26">
        <v>-2.1</v>
      </c>
      <c r="AO16" s="26">
        <v>-4.2</v>
      </c>
      <c r="AP16" s="26">
        <v>-3.4</v>
      </c>
      <c r="AQ16" s="26">
        <v>-2.9</v>
      </c>
      <c r="AR16" s="26">
        <v>-1.2</v>
      </c>
      <c r="AS16" s="26">
        <v>-3</v>
      </c>
      <c r="AT16" s="26">
        <v>-2.2999999999999998</v>
      </c>
      <c r="AU16" s="26">
        <v>-2.4</v>
      </c>
      <c r="AV16" s="26">
        <v>-1.9</v>
      </c>
      <c r="AW16" s="26">
        <v>-1</v>
      </c>
      <c r="AX16" s="5"/>
      <c r="AY16" s="5"/>
      <c r="AZ16" s="5"/>
      <c r="BA16" s="5"/>
    </row>
    <row r="17" spans="1:53" ht="15" x14ac:dyDescent="0.25">
      <c r="A17" s="18" t="s">
        <v>7</v>
      </c>
      <c r="B17" s="2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f>AW16</f>
        <v>-1</v>
      </c>
      <c r="AX17" s="5">
        <v>-0.8</v>
      </c>
      <c r="AY17" s="5">
        <v>0.1</v>
      </c>
      <c r="AZ17" s="5">
        <v>0.5</v>
      </c>
      <c r="BA17" s="5">
        <v>0.8</v>
      </c>
    </row>
    <row r="18" spans="1:53" ht="15" x14ac:dyDescent="0.2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row>
    <row r="19" spans="1:53" ht="15" x14ac:dyDescent="0.25">
      <c r="A19" s="18" t="s">
        <v>120</v>
      </c>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12"/>
      <c r="AX19" s="5"/>
      <c r="AY19" s="5"/>
      <c r="AZ19" s="5"/>
      <c r="BA19" s="5"/>
    </row>
    <row r="20" spans="1:53" ht="15" x14ac:dyDescent="0.2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row>
    <row r="21" spans="1:53" ht="15" x14ac:dyDescent="0.2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row>
    <row r="22" spans="1:53" ht="15" x14ac:dyDescent="0.2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row>
    <row r="23" spans="1:53" ht="15" x14ac:dyDescent="0.2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row>
    <row r="24" spans="1:53" ht="15" x14ac:dyDescent="0.2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row>
    <row r="25" spans="1:53" ht="15" x14ac:dyDescent="0.2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row>
    <row r="26" spans="1:53" ht="15" x14ac:dyDescent="0.2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row>
    <row r="27" spans="1:53" ht="15" x14ac:dyDescent="0.2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row>
    <row r="28" spans="1:53" ht="15" x14ac:dyDescent="0.2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row>
    <row r="29" spans="1:53" ht="15" x14ac:dyDescent="0.2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N21"/>
  <sheetViews>
    <sheetView zoomScaleNormal="100" workbookViewId="0">
      <selection activeCell="A17" sqref="A17"/>
    </sheetView>
  </sheetViews>
  <sheetFormatPr defaultColWidth="9.109375" defaultRowHeight="14.4" x14ac:dyDescent="0.3"/>
  <cols>
    <col min="1" max="1" width="30" style="18" customWidth="1"/>
    <col min="2" max="47" width="9.109375" style="18" customWidth="1"/>
    <col min="48" max="48" width="9" style="18" customWidth="1"/>
    <col min="49" max="16384" width="9.109375" style="18"/>
  </cols>
  <sheetData>
    <row r="1" spans="1:66" x14ac:dyDescent="0.3">
      <c r="A1" s="18" t="s">
        <v>118</v>
      </c>
    </row>
    <row r="2" spans="1:66" ht="15" x14ac:dyDescent="0.25">
      <c r="A2" s="24" t="s">
        <v>119</v>
      </c>
    </row>
    <row r="4" spans="1:66" ht="16.5" x14ac:dyDescent="0.25">
      <c r="A4" s="9" t="s">
        <v>154</v>
      </c>
    </row>
    <row r="15" spans="1:66" ht="15" x14ac:dyDescent="0.25">
      <c r="A15" s="18" t="s">
        <v>61</v>
      </c>
      <c r="B15" s="18" t="s">
        <v>8</v>
      </c>
      <c r="C15" s="18" t="s">
        <v>9</v>
      </c>
      <c r="D15" s="18" t="s">
        <v>10</v>
      </c>
      <c r="E15" s="18" t="s">
        <v>11</v>
      </c>
      <c r="F15" s="18" t="s">
        <v>12</v>
      </c>
      <c r="G15" s="18" t="s">
        <v>13</v>
      </c>
      <c r="H15" s="18" t="s">
        <v>14</v>
      </c>
      <c r="I15" s="18" t="s">
        <v>15</v>
      </c>
      <c r="J15" s="18" t="s">
        <v>16</v>
      </c>
      <c r="K15" s="18" t="s">
        <v>17</v>
      </c>
      <c r="L15" s="18" t="s">
        <v>18</v>
      </c>
      <c r="M15" s="18" t="s">
        <v>19</v>
      </c>
      <c r="N15" s="18" t="s">
        <v>20</v>
      </c>
      <c r="O15" s="18" t="s">
        <v>21</v>
      </c>
      <c r="P15" s="18" t="s">
        <v>22</v>
      </c>
      <c r="Q15" s="18" t="s">
        <v>23</v>
      </c>
      <c r="R15" s="18" t="s">
        <v>24</v>
      </c>
      <c r="S15" s="18" t="s">
        <v>25</v>
      </c>
      <c r="T15" s="18" t="s">
        <v>26</v>
      </c>
      <c r="U15" s="18" t="s">
        <v>27</v>
      </c>
      <c r="V15" s="18" t="s">
        <v>28</v>
      </c>
      <c r="W15" s="18" t="s">
        <v>29</v>
      </c>
      <c r="X15" s="18" t="s">
        <v>30</v>
      </c>
      <c r="Y15" s="18" t="s">
        <v>31</v>
      </c>
      <c r="Z15" s="18" t="s">
        <v>32</v>
      </c>
      <c r="AA15" s="18" t="s">
        <v>33</v>
      </c>
      <c r="AB15" s="18" t="s">
        <v>34</v>
      </c>
      <c r="AC15" s="18" t="s">
        <v>35</v>
      </c>
      <c r="AD15" s="18" t="s">
        <v>36</v>
      </c>
      <c r="AE15" s="18" t="s">
        <v>37</v>
      </c>
      <c r="AF15" s="18" t="s">
        <v>38</v>
      </c>
      <c r="AG15" s="18" t="s">
        <v>39</v>
      </c>
      <c r="AH15" s="18" t="s">
        <v>40</v>
      </c>
      <c r="AI15" s="18" t="s">
        <v>41</v>
      </c>
      <c r="AJ15" s="18" t="s">
        <v>42</v>
      </c>
      <c r="AK15" s="18" t="s">
        <v>43</v>
      </c>
      <c r="AL15" s="18" t="s">
        <v>44</v>
      </c>
      <c r="AM15" s="18" t="s">
        <v>45</v>
      </c>
      <c r="AN15" s="18" t="s">
        <v>46</v>
      </c>
      <c r="AO15" s="18" t="s">
        <v>47</v>
      </c>
      <c r="AP15" s="18" t="s">
        <v>48</v>
      </c>
      <c r="AQ15" s="18" t="s">
        <v>49</v>
      </c>
      <c r="AR15" s="18" t="s">
        <v>50</v>
      </c>
      <c r="AS15" s="18" t="s">
        <v>51</v>
      </c>
      <c r="AT15" s="18" t="s">
        <v>52</v>
      </c>
      <c r="AU15" s="18" t="s">
        <v>53</v>
      </c>
      <c r="AV15" s="18" t="s">
        <v>0</v>
      </c>
      <c r="AW15" s="18" t="s">
        <v>1</v>
      </c>
      <c r="AX15" s="18" t="s">
        <v>2</v>
      </c>
      <c r="AY15" s="18" t="s">
        <v>3</v>
      </c>
      <c r="AZ15" s="18" t="s">
        <v>4</v>
      </c>
      <c r="BA15" s="18" t="s">
        <v>5</v>
      </c>
    </row>
    <row r="16" spans="1:66" ht="15" x14ac:dyDescent="0.25">
      <c r="A16" s="18" t="s">
        <v>60</v>
      </c>
      <c r="B16" s="26">
        <v>20.6</v>
      </c>
      <c r="C16" s="26">
        <v>20.5</v>
      </c>
      <c r="D16" s="26">
        <v>19.600000000000001</v>
      </c>
      <c r="E16" s="26">
        <v>20.3</v>
      </c>
      <c r="F16" s="26">
        <v>22</v>
      </c>
      <c r="G16" s="26">
        <v>22.5</v>
      </c>
      <c r="H16" s="26">
        <v>22.8</v>
      </c>
      <c r="I16" s="26">
        <v>22.9</v>
      </c>
      <c r="J16" s="26">
        <v>22</v>
      </c>
      <c r="K16" s="26">
        <v>22.6</v>
      </c>
      <c r="L16" s="26">
        <v>23.7</v>
      </c>
      <c r="M16" s="26">
        <v>23.6</v>
      </c>
      <c r="N16" s="26">
        <v>24</v>
      </c>
      <c r="O16" s="26">
        <v>23.4</v>
      </c>
      <c r="P16" s="26">
        <v>25</v>
      </c>
      <c r="Q16" s="26">
        <v>25.4</v>
      </c>
      <c r="R16" s="26">
        <v>26.1</v>
      </c>
      <c r="S16" s="26">
        <v>25.8</v>
      </c>
      <c r="T16" s="26">
        <v>24.7</v>
      </c>
      <c r="U16" s="26">
        <v>24.4</v>
      </c>
      <c r="V16" s="26">
        <v>24.2</v>
      </c>
      <c r="W16" s="26">
        <v>22.7</v>
      </c>
      <c r="X16" s="26">
        <v>22</v>
      </c>
      <c r="Y16" s="26">
        <v>22.3</v>
      </c>
      <c r="Z16" s="26">
        <v>22.9</v>
      </c>
      <c r="AA16" s="26">
        <v>23.6</v>
      </c>
      <c r="AB16" s="26">
        <v>24.1</v>
      </c>
      <c r="AC16" s="26">
        <v>23.9</v>
      </c>
      <c r="AD16" s="26">
        <v>24.5</v>
      </c>
      <c r="AE16" s="26">
        <v>25.1</v>
      </c>
      <c r="AF16" s="26">
        <v>26</v>
      </c>
      <c r="AG16" s="26">
        <v>24.9</v>
      </c>
      <c r="AH16" s="26">
        <v>25.6</v>
      </c>
      <c r="AI16" s="26">
        <v>25.3</v>
      </c>
      <c r="AJ16" s="26">
        <v>25.6</v>
      </c>
      <c r="AK16" s="26">
        <v>25.7</v>
      </c>
      <c r="AL16" s="26">
        <v>25.1</v>
      </c>
      <c r="AM16" s="26">
        <v>25.1</v>
      </c>
      <c r="AN16" s="26">
        <v>23.3</v>
      </c>
      <c r="AO16" s="26">
        <v>21.9</v>
      </c>
      <c r="AP16" s="26">
        <v>21.4</v>
      </c>
      <c r="AQ16" s="26">
        <v>22</v>
      </c>
      <c r="AR16" s="26">
        <v>22.9</v>
      </c>
      <c r="AS16" s="26">
        <v>22.6</v>
      </c>
      <c r="AT16" s="26">
        <v>23.3</v>
      </c>
      <c r="AU16" s="26">
        <v>23.3</v>
      </c>
      <c r="AV16" s="26">
        <v>23.3</v>
      </c>
      <c r="AW16" s="26">
        <v>24.3</v>
      </c>
      <c r="AX16" s="26">
        <v>24.9</v>
      </c>
      <c r="AY16" s="26">
        <v>25.3</v>
      </c>
      <c r="AZ16" s="26">
        <v>25.2</v>
      </c>
      <c r="BA16" s="26">
        <v>25.5</v>
      </c>
      <c r="BB16" s="4"/>
      <c r="BC16" s="4"/>
      <c r="BD16" s="4"/>
      <c r="BE16" s="4"/>
      <c r="BF16" s="4"/>
      <c r="BG16" s="4"/>
      <c r="BH16" s="4"/>
      <c r="BI16" s="4"/>
      <c r="BJ16" s="4"/>
      <c r="BK16" s="4"/>
      <c r="BL16" s="4"/>
      <c r="BM16" s="4"/>
      <c r="BN16" s="4"/>
    </row>
    <row r="17" spans="1:66" ht="15" x14ac:dyDescent="0.25">
      <c r="A17" s="18" t="s">
        <v>54</v>
      </c>
      <c r="B17" s="26">
        <v>18.3</v>
      </c>
      <c r="C17" s="26">
        <v>18.5</v>
      </c>
      <c r="D17" s="26">
        <v>18.899999999999999</v>
      </c>
      <c r="E17" s="26">
        <v>18.399999999999999</v>
      </c>
      <c r="F17" s="26">
        <v>21.7</v>
      </c>
      <c r="G17" s="26">
        <v>24.3</v>
      </c>
      <c r="H17" s="26">
        <v>24.1</v>
      </c>
      <c r="I17" s="26">
        <v>24.8</v>
      </c>
      <c r="J17" s="26">
        <v>23.8</v>
      </c>
      <c r="K17" s="26">
        <v>23.5</v>
      </c>
      <c r="L17" s="26">
        <v>23.8</v>
      </c>
      <c r="M17" s="26">
        <v>23.4</v>
      </c>
      <c r="N17" s="26">
        <v>25.8</v>
      </c>
      <c r="O17" s="26">
        <v>26.7</v>
      </c>
      <c r="P17" s="26">
        <v>27.6</v>
      </c>
      <c r="Q17" s="26">
        <v>27.4</v>
      </c>
      <c r="R17" s="26">
        <v>27</v>
      </c>
      <c r="S17" s="26">
        <v>25.3</v>
      </c>
      <c r="T17" s="26">
        <v>23.2</v>
      </c>
      <c r="U17" s="26">
        <v>22.9</v>
      </c>
      <c r="V17" s="26">
        <v>24.3</v>
      </c>
      <c r="W17" s="26">
        <v>25.7</v>
      </c>
      <c r="X17" s="26">
        <v>26.1</v>
      </c>
      <c r="Y17" s="26">
        <v>26.2</v>
      </c>
      <c r="Z17" s="26">
        <v>25.8</v>
      </c>
      <c r="AA17" s="26">
        <v>25.7</v>
      </c>
      <c r="AB17" s="26">
        <v>25.2</v>
      </c>
      <c r="AC17" s="26">
        <v>23.9</v>
      </c>
      <c r="AD17" s="26">
        <v>23.9</v>
      </c>
      <c r="AE17" s="26">
        <v>23.2</v>
      </c>
      <c r="AF17" s="26">
        <v>25.1</v>
      </c>
      <c r="AG17" s="26">
        <v>25</v>
      </c>
      <c r="AH17" s="26">
        <v>24.6</v>
      </c>
      <c r="AI17" s="26">
        <v>24.4</v>
      </c>
      <c r="AJ17" s="26">
        <v>24.1</v>
      </c>
      <c r="AK17" s="26">
        <v>24.1</v>
      </c>
      <c r="AL17" s="26">
        <v>23.3</v>
      </c>
      <c r="AM17" s="26">
        <v>23.1</v>
      </c>
      <c r="AN17" s="26">
        <v>25.1</v>
      </c>
      <c r="AO17" s="26">
        <v>25.9</v>
      </c>
      <c r="AP17" s="26">
        <v>24.5</v>
      </c>
      <c r="AQ17" s="26">
        <v>24.8</v>
      </c>
      <c r="AR17" s="26">
        <v>23.9</v>
      </c>
      <c r="AS17" s="26">
        <v>25.5</v>
      </c>
      <c r="AT17" s="26">
        <v>25.4</v>
      </c>
      <c r="AU17" s="26">
        <v>25.5</v>
      </c>
      <c r="AV17" s="26">
        <v>25</v>
      </c>
      <c r="AW17" s="26">
        <v>25.1</v>
      </c>
      <c r="AX17" s="26">
        <v>25.4</v>
      </c>
      <c r="AY17" s="26">
        <v>25</v>
      </c>
      <c r="AZ17" s="26">
        <v>24.7</v>
      </c>
      <c r="BA17" s="26">
        <v>24.7</v>
      </c>
      <c r="BB17" s="4"/>
      <c r="BC17" s="4"/>
      <c r="BD17" s="4"/>
      <c r="BE17" s="4"/>
      <c r="BF17" s="4"/>
      <c r="BG17" s="4"/>
      <c r="BH17" s="4"/>
      <c r="BI17" s="4"/>
      <c r="BJ17" s="4"/>
      <c r="BK17" s="4"/>
      <c r="BL17" s="4"/>
      <c r="BM17" s="4"/>
      <c r="BN17" s="4"/>
    </row>
    <row r="18" spans="1:66" ht="15" x14ac:dyDescent="0.25">
      <c r="B18" s="27"/>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row>
    <row r="19" spans="1:66" ht="15" x14ac:dyDescent="0.25">
      <c r="A19" s="18" t="s">
        <v>120</v>
      </c>
    </row>
    <row r="21" spans="1:66" ht="15" x14ac:dyDescent="0.25">
      <c r="A21" s="18" t="s">
        <v>155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H19"/>
  <sheetViews>
    <sheetView zoomScale="95" zoomScaleNormal="95" workbookViewId="0">
      <selection activeCell="H24" sqref="H24"/>
    </sheetView>
  </sheetViews>
  <sheetFormatPr defaultRowHeight="14.4" x14ac:dyDescent="0.3"/>
  <cols>
    <col min="1" max="1" width="30" customWidth="1"/>
    <col min="2" max="47" width="9.109375" customWidth="1"/>
    <col min="48" max="48" width="9" customWidth="1"/>
  </cols>
  <sheetData>
    <row r="1" spans="1:60" s="18" customFormat="1" x14ac:dyDescent="0.3">
      <c r="A1" s="18" t="s">
        <v>118</v>
      </c>
    </row>
    <row r="2" spans="1:60" s="18" customFormat="1" ht="15" x14ac:dyDescent="0.25">
      <c r="A2" s="24" t="s">
        <v>119</v>
      </c>
    </row>
    <row r="3" spans="1:60" s="18" customFormat="1" ht="15" x14ac:dyDescent="0.25"/>
    <row r="4" spans="1:60" s="18" customFormat="1" ht="15" x14ac:dyDescent="0.25">
      <c r="A4" s="9" t="s">
        <v>85</v>
      </c>
    </row>
    <row r="5" spans="1:60" s="18" customFormat="1" ht="15" x14ac:dyDescent="0.25"/>
    <row r="6" spans="1:60" s="18" customFormat="1" ht="15" x14ac:dyDescent="0.25"/>
    <row r="7" spans="1:60" s="18" customFormat="1" ht="15" x14ac:dyDescent="0.25"/>
    <row r="8" spans="1:60" s="18" customFormat="1" ht="15" x14ac:dyDescent="0.25"/>
    <row r="9" spans="1:60" s="18" customFormat="1" ht="15" x14ac:dyDescent="0.25"/>
    <row r="10" spans="1:60" s="18" customFormat="1" ht="15" x14ac:dyDescent="0.25"/>
    <row r="11" spans="1:60" s="18" customFormat="1" ht="15" x14ac:dyDescent="0.25"/>
    <row r="12" spans="1:60" s="18" customFormat="1" ht="15" x14ac:dyDescent="0.25"/>
    <row r="13" spans="1:60" s="18" customFormat="1" ht="15" x14ac:dyDescent="0.25"/>
    <row r="14" spans="1:60" s="18" customFormat="1" ht="15" x14ac:dyDescent="0.25"/>
    <row r="15" spans="1:60" ht="15" x14ac:dyDescent="0.25">
      <c r="A15" t="s">
        <v>121</v>
      </c>
      <c r="B15" s="18" t="s">
        <v>8</v>
      </c>
      <c r="C15" s="18" t="s">
        <v>9</v>
      </c>
      <c r="D15" s="18" t="s">
        <v>10</v>
      </c>
      <c r="E15" s="18" t="s">
        <v>11</v>
      </c>
      <c r="F15" s="18" t="s">
        <v>12</v>
      </c>
      <c r="G15" s="18" t="s">
        <v>13</v>
      </c>
      <c r="H15" s="18" t="s">
        <v>14</v>
      </c>
      <c r="I15" s="18" t="s">
        <v>15</v>
      </c>
      <c r="J15" s="18" t="s">
        <v>16</v>
      </c>
      <c r="K15" s="18" t="s">
        <v>17</v>
      </c>
      <c r="L15" s="18" t="s">
        <v>18</v>
      </c>
      <c r="M15" s="18" t="s">
        <v>19</v>
      </c>
      <c r="N15" s="18" t="s">
        <v>20</v>
      </c>
      <c r="O15" s="18" t="s">
        <v>21</v>
      </c>
      <c r="P15" s="18" t="s">
        <v>22</v>
      </c>
      <c r="Q15" s="18" t="s">
        <v>23</v>
      </c>
      <c r="R15" s="18" t="s">
        <v>24</v>
      </c>
      <c r="S15" s="18" t="s">
        <v>25</v>
      </c>
      <c r="T15" s="18" t="s">
        <v>26</v>
      </c>
      <c r="U15" s="18" t="s">
        <v>27</v>
      </c>
      <c r="V15" s="18" t="s">
        <v>28</v>
      </c>
      <c r="W15" s="18" t="s">
        <v>29</v>
      </c>
      <c r="X15" s="18" t="s">
        <v>30</v>
      </c>
      <c r="Y15" s="18" t="s">
        <v>31</v>
      </c>
      <c r="Z15" s="18" t="s">
        <v>32</v>
      </c>
      <c r="AA15" s="18" t="s">
        <v>33</v>
      </c>
      <c r="AB15" s="18" t="s">
        <v>34</v>
      </c>
      <c r="AC15" s="18" t="s">
        <v>35</v>
      </c>
      <c r="AD15" s="18" t="s">
        <v>36</v>
      </c>
      <c r="AE15" s="18" t="s">
        <v>37</v>
      </c>
      <c r="AF15" s="18" t="s">
        <v>38</v>
      </c>
      <c r="AG15" s="18" t="s">
        <v>39</v>
      </c>
      <c r="AH15" s="18" t="s">
        <v>40</v>
      </c>
      <c r="AI15" s="18" t="s">
        <v>41</v>
      </c>
      <c r="AJ15" s="18" t="s">
        <v>42</v>
      </c>
      <c r="AK15" s="18" t="s">
        <v>43</v>
      </c>
      <c r="AL15" s="18" t="s">
        <v>44</v>
      </c>
      <c r="AM15" s="18" t="s">
        <v>45</v>
      </c>
      <c r="AN15" s="18" t="s">
        <v>46</v>
      </c>
      <c r="AO15" s="18" t="s">
        <v>47</v>
      </c>
      <c r="AP15" s="18" t="s">
        <v>48</v>
      </c>
      <c r="AQ15" s="18" t="s">
        <v>49</v>
      </c>
      <c r="AR15" s="18" t="s">
        <v>50</v>
      </c>
      <c r="AS15" s="18" t="s">
        <v>51</v>
      </c>
      <c r="AT15" s="18" t="s">
        <v>52</v>
      </c>
      <c r="AU15" s="18" t="s">
        <v>53</v>
      </c>
      <c r="AV15" s="18" t="s">
        <v>0</v>
      </c>
      <c r="AW15" s="18" t="s">
        <v>1</v>
      </c>
      <c r="AX15" s="18" t="s">
        <v>2</v>
      </c>
      <c r="AY15" s="18" t="s">
        <v>3</v>
      </c>
      <c r="AZ15" s="18" t="s">
        <v>4</v>
      </c>
      <c r="BA15" s="18" t="s">
        <v>5</v>
      </c>
      <c r="BB15" s="18"/>
      <c r="BC15" s="18"/>
      <c r="BD15" s="18"/>
      <c r="BE15" s="18"/>
      <c r="BF15" s="18"/>
      <c r="BG15" s="18"/>
      <c r="BH15" s="18"/>
    </row>
    <row r="16" spans="1:60" ht="15" x14ac:dyDescent="0.25">
      <c r="A16" t="s">
        <v>117</v>
      </c>
      <c r="B16" s="26">
        <v>0.9</v>
      </c>
      <c r="C16" s="26">
        <v>-1.1000000000000001</v>
      </c>
      <c r="D16" s="26">
        <v>-1.6</v>
      </c>
      <c r="E16" s="26">
        <v>-3.1</v>
      </c>
      <c r="F16" s="26">
        <v>-2.7</v>
      </c>
      <c r="G16" s="26">
        <v>-0.4</v>
      </c>
      <c r="H16" s="26">
        <v>0.9</v>
      </c>
      <c r="I16" s="26">
        <v>2.8</v>
      </c>
      <c r="J16" s="26">
        <v>4.2</v>
      </c>
      <c r="K16" s="26">
        <v>4.5999999999999996</v>
      </c>
      <c r="L16" s="26">
        <v>4.2</v>
      </c>
      <c r="M16" s="26">
        <v>3.4</v>
      </c>
      <c r="N16" s="26">
        <v>4.8</v>
      </c>
      <c r="O16" s="26">
        <v>7.5</v>
      </c>
      <c r="P16" s="26">
        <v>9.3000000000000007</v>
      </c>
      <c r="Q16" s="26">
        <v>10.3</v>
      </c>
      <c r="R16" s="26">
        <v>10.199999999999999</v>
      </c>
      <c r="S16" s="26">
        <v>8.4</v>
      </c>
      <c r="T16" s="26">
        <v>6</v>
      </c>
      <c r="U16" s="26">
        <v>4</v>
      </c>
      <c r="V16" s="26">
        <v>4.0999999999999996</v>
      </c>
      <c r="W16" s="26">
        <v>7.3</v>
      </c>
      <c r="X16" s="26">
        <v>12.5</v>
      </c>
      <c r="Y16" s="26">
        <v>15.1</v>
      </c>
      <c r="Z16" s="26">
        <v>16.899999999999999</v>
      </c>
      <c r="AA16" s="26">
        <v>18.2</v>
      </c>
      <c r="AB16" s="26">
        <v>17.3</v>
      </c>
      <c r="AC16" s="26">
        <v>14.1</v>
      </c>
      <c r="AD16" s="26">
        <v>11.6</v>
      </c>
      <c r="AE16" s="26">
        <v>8.6999999999999993</v>
      </c>
      <c r="AF16" s="26">
        <v>6.6</v>
      </c>
      <c r="AG16" s="26">
        <v>5.6</v>
      </c>
      <c r="AH16" s="26">
        <v>4.2</v>
      </c>
      <c r="AI16" s="26">
        <v>3.1</v>
      </c>
      <c r="AJ16" s="26">
        <v>1.7</v>
      </c>
      <c r="AK16" s="26">
        <v>0</v>
      </c>
      <c r="AL16" s="26">
        <v>-2.2000000000000002</v>
      </c>
      <c r="AM16" s="26">
        <v>-3.4</v>
      </c>
      <c r="AN16" s="26">
        <v>-0.9</v>
      </c>
      <c r="AO16" s="26">
        <v>3.7</v>
      </c>
      <c r="AP16" s="26">
        <v>6.4</v>
      </c>
      <c r="AQ16" s="26">
        <v>10.3</v>
      </c>
      <c r="AR16" s="26">
        <v>10.4</v>
      </c>
      <c r="AS16" s="26">
        <v>13.1</v>
      </c>
      <c r="AT16" s="26">
        <v>15.2</v>
      </c>
      <c r="AU16" s="26">
        <v>18.3</v>
      </c>
      <c r="AV16" s="26">
        <v>18.3</v>
      </c>
      <c r="AW16" s="26">
        <v>18.600000000000001</v>
      </c>
      <c r="BB16" s="5"/>
      <c r="BC16" s="5"/>
      <c r="BD16" s="5"/>
      <c r="BE16" s="5"/>
      <c r="BF16" s="5"/>
      <c r="BG16" s="5"/>
      <c r="BH16" s="5"/>
    </row>
    <row r="17" spans="1:60" ht="15" x14ac:dyDescent="0.25">
      <c r="A17" t="s">
        <v>7</v>
      </c>
      <c r="AW17" s="26">
        <v>18.600000000000001</v>
      </c>
      <c r="AX17" s="26">
        <v>18.399999999999999</v>
      </c>
      <c r="AY17" s="26">
        <v>17.3</v>
      </c>
      <c r="AZ17" s="26">
        <v>16.100000000000001</v>
      </c>
      <c r="BA17" s="26">
        <v>14.7</v>
      </c>
      <c r="BB17" s="5"/>
      <c r="BC17" s="5"/>
      <c r="BD17" s="5"/>
      <c r="BE17" s="5"/>
      <c r="BF17" s="5"/>
      <c r="BG17" s="5"/>
      <c r="BH17" s="5"/>
    </row>
    <row r="18" spans="1:60" ht="15" x14ac:dyDescent="0.25">
      <c r="B18" s="27"/>
    </row>
    <row r="19" spans="1:60" ht="15" x14ac:dyDescent="0.25">
      <c r="A19" s="18" t="s">
        <v>122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V22"/>
  <sheetViews>
    <sheetView zoomScale="95" zoomScaleNormal="95" workbookViewId="0">
      <selection activeCell="E34" sqref="E34"/>
    </sheetView>
  </sheetViews>
  <sheetFormatPr defaultColWidth="9.109375" defaultRowHeight="14.4" x14ac:dyDescent="0.3"/>
  <cols>
    <col min="1" max="1" width="30.109375" style="18" customWidth="1"/>
    <col min="2" max="16384" width="9.109375" style="18"/>
  </cols>
  <sheetData>
    <row r="1" spans="1:5" x14ac:dyDescent="0.3">
      <c r="A1" s="18" t="s">
        <v>118</v>
      </c>
    </row>
    <row r="2" spans="1:5" ht="15" x14ac:dyDescent="0.25">
      <c r="A2" s="24" t="s">
        <v>119</v>
      </c>
    </row>
    <row r="4" spans="1:5" ht="15" x14ac:dyDescent="0.3">
      <c r="A4" s="13" t="s">
        <v>156</v>
      </c>
    </row>
    <row r="16" spans="1:5" ht="15" x14ac:dyDescent="0.25">
      <c r="A16" s="18" t="s">
        <v>61</v>
      </c>
      <c r="B16" s="18" t="s">
        <v>1</v>
      </c>
      <c r="C16" s="18" t="s">
        <v>2</v>
      </c>
      <c r="D16" s="18" t="s">
        <v>3</v>
      </c>
      <c r="E16" s="18" t="s">
        <v>4</v>
      </c>
    </row>
    <row r="17" spans="1:48" ht="15" x14ac:dyDescent="0.25">
      <c r="A17" s="18" t="s">
        <v>7</v>
      </c>
      <c r="B17" s="26">
        <v>-18</v>
      </c>
      <c r="C17" s="26">
        <v>-14</v>
      </c>
      <c r="D17" s="26">
        <v>2</v>
      </c>
      <c r="E17" s="26">
        <v>11</v>
      </c>
      <c r="F17" s="26"/>
      <c r="G17" s="4"/>
      <c r="H17" s="4"/>
      <c r="I17" s="19"/>
      <c r="J17" s="4"/>
      <c r="K17" s="4"/>
      <c r="L17" s="4"/>
      <c r="M17" s="4"/>
      <c r="AU17" s="4"/>
    </row>
    <row r="18" spans="1:48" ht="15" x14ac:dyDescent="0.25">
      <c r="A18" s="18" t="s">
        <v>6</v>
      </c>
      <c r="B18" s="26">
        <v>-24</v>
      </c>
      <c r="C18" s="26">
        <v>-21</v>
      </c>
      <c r="D18" s="26">
        <v>-3</v>
      </c>
      <c r="E18" s="26">
        <v>10</v>
      </c>
      <c r="F18" s="26"/>
      <c r="AU18" s="4"/>
      <c r="AV18" s="4"/>
    </row>
    <row r="20" spans="1:48" ht="15" x14ac:dyDescent="0.25">
      <c r="A20" s="18" t="s">
        <v>123</v>
      </c>
    </row>
    <row r="22" spans="1:48" ht="15" x14ac:dyDescent="0.25">
      <c r="A22" s="18" t="s">
        <v>155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20"/>
  <sheetViews>
    <sheetView zoomScaleNormal="100" workbookViewId="0">
      <selection activeCell="F25" sqref="F25"/>
    </sheetView>
  </sheetViews>
  <sheetFormatPr defaultRowHeight="14.4" x14ac:dyDescent="0.3"/>
  <cols>
    <col min="1" max="1" width="29" bestFit="1" customWidth="1"/>
  </cols>
  <sheetData>
    <row r="1" spans="1:5" s="18" customFormat="1" x14ac:dyDescent="0.3">
      <c r="A1" s="18" t="s">
        <v>118</v>
      </c>
    </row>
    <row r="2" spans="1:5" s="18" customFormat="1" ht="15" x14ac:dyDescent="0.25">
      <c r="A2" s="24" t="s">
        <v>119</v>
      </c>
    </row>
    <row r="3" spans="1:5" s="18" customFormat="1" ht="15" x14ac:dyDescent="0.25"/>
    <row r="4" spans="1:5" s="18" customFormat="1" ht="15" x14ac:dyDescent="0.25">
      <c r="A4" s="9" t="s">
        <v>77</v>
      </c>
    </row>
    <row r="5" spans="1:5" s="18" customFormat="1" ht="15" x14ac:dyDescent="0.25"/>
    <row r="6" spans="1:5" s="18" customFormat="1" ht="15" x14ac:dyDescent="0.25"/>
    <row r="7" spans="1:5" s="18" customFormat="1" ht="15" x14ac:dyDescent="0.25"/>
    <row r="8" spans="1:5" s="18" customFormat="1" ht="15" x14ac:dyDescent="0.25"/>
    <row r="9" spans="1:5" s="18" customFormat="1" ht="15" x14ac:dyDescent="0.25"/>
    <row r="10" spans="1:5" s="18" customFormat="1" ht="15" x14ac:dyDescent="0.25"/>
    <row r="11" spans="1:5" s="18" customFormat="1" ht="15" x14ac:dyDescent="0.25"/>
    <row r="12" spans="1:5" s="18" customFormat="1" ht="15" x14ac:dyDescent="0.25"/>
    <row r="13" spans="1:5" s="18" customFormat="1" ht="15" x14ac:dyDescent="0.25"/>
    <row r="14" spans="1:5" s="18" customFormat="1" ht="15" x14ac:dyDescent="0.25"/>
    <row r="15" spans="1:5" s="18" customFormat="1" ht="15" x14ac:dyDescent="0.25"/>
    <row r="16" spans="1:5" ht="15" x14ac:dyDescent="0.25">
      <c r="A16" t="s">
        <v>124</v>
      </c>
      <c r="B16" t="s">
        <v>1</v>
      </c>
      <c r="C16" t="s">
        <v>2</v>
      </c>
      <c r="D16" t="s">
        <v>3</v>
      </c>
      <c r="E16" t="s">
        <v>4</v>
      </c>
    </row>
    <row r="17" spans="1:9" ht="15" x14ac:dyDescent="0.25">
      <c r="A17" t="s">
        <v>66</v>
      </c>
      <c r="B17" s="6">
        <v>-2</v>
      </c>
      <c r="C17" s="6">
        <v>-1</v>
      </c>
      <c r="D17" s="6">
        <v>-2</v>
      </c>
      <c r="E17" s="6">
        <v>-7</v>
      </c>
      <c r="F17" s="1"/>
      <c r="G17" s="1"/>
    </row>
    <row r="18" spans="1:9" ht="15" x14ac:dyDescent="0.25">
      <c r="A18" t="s">
        <v>67</v>
      </c>
      <c r="B18" s="6">
        <v>7</v>
      </c>
      <c r="C18" s="6">
        <v>7</v>
      </c>
      <c r="D18" s="6">
        <v>6</v>
      </c>
      <c r="E18" s="6">
        <v>8</v>
      </c>
      <c r="F18" s="1"/>
      <c r="G18" s="1"/>
    </row>
    <row r="19" spans="1:9" ht="15" x14ac:dyDescent="0.25">
      <c r="I19" s="9"/>
    </row>
    <row r="20" spans="1:9" ht="15" x14ac:dyDescent="0.25">
      <c r="A20" s="18" t="s">
        <v>123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32"/>
  <sheetViews>
    <sheetView zoomScale="95" zoomScaleNormal="95" workbookViewId="0">
      <selection activeCell="E29" sqref="E29"/>
    </sheetView>
  </sheetViews>
  <sheetFormatPr defaultColWidth="9.109375" defaultRowHeight="14.4" x14ac:dyDescent="0.3"/>
  <cols>
    <col min="1" max="1" width="27.6640625" style="2" customWidth="1"/>
    <col min="2" max="16384" width="9.109375" style="2"/>
  </cols>
  <sheetData>
    <row r="1" spans="1:5" x14ac:dyDescent="0.3">
      <c r="A1" s="2" t="s">
        <v>118</v>
      </c>
    </row>
    <row r="2" spans="1:5" ht="15" x14ac:dyDescent="0.25">
      <c r="A2" s="24" t="s">
        <v>119</v>
      </c>
    </row>
    <row r="4" spans="1:5" ht="16.2" x14ac:dyDescent="0.3">
      <c r="A4" s="13" t="s">
        <v>157</v>
      </c>
    </row>
    <row r="6" spans="1:5" ht="15" x14ac:dyDescent="0.25">
      <c r="C6" s="3"/>
      <c r="D6" s="3"/>
      <c r="E6" s="3"/>
    </row>
    <row r="16" spans="1:5" s="9" customFormat="1" ht="15" x14ac:dyDescent="0.25">
      <c r="A16" s="9" t="s">
        <v>7</v>
      </c>
      <c r="B16" s="9" t="s">
        <v>1</v>
      </c>
      <c r="C16" s="9" t="s">
        <v>2</v>
      </c>
      <c r="D16" s="9" t="s">
        <v>3</v>
      </c>
      <c r="E16" s="9" t="s">
        <v>4</v>
      </c>
    </row>
    <row r="17" spans="1:8" ht="15" x14ac:dyDescent="0.25">
      <c r="A17" s="14" t="s">
        <v>62</v>
      </c>
      <c r="B17" s="15">
        <v>2.75</v>
      </c>
      <c r="C17" s="15">
        <v>3</v>
      </c>
      <c r="D17" s="15">
        <v>3</v>
      </c>
      <c r="E17" s="15">
        <v>3</v>
      </c>
      <c r="F17" s="7"/>
    </row>
    <row r="18" spans="1:8" ht="15" x14ac:dyDescent="0.25">
      <c r="A18" s="14" t="s">
        <v>63</v>
      </c>
      <c r="B18" s="15">
        <v>2</v>
      </c>
      <c r="C18" s="15">
        <v>2.25</v>
      </c>
      <c r="D18" s="15">
        <v>2.5</v>
      </c>
      <c r="E18" s="15">
        <v>2.5</v>
      </c>
      <c r="F18" s="7"/>
    </row>
    <row r="19" spans="1:8" ht="15" x14ac:dyDescent="0.25">
      <c r="A19" s="14" t="s">
        <v>64</v>
      </c>
      <c r="B19" s="15">
        <v>2.25</v>
      </c>
      <c r="C19" s="15">
        <v>2.75</v>
      </c>
      <c r="D19" s="15">
        <v>3.25</v>
      </c>
      <c r="E19" s="15">
        <v>3.5</v>
      </c>
      <c r="F19" s="7"/>
    </row>
    <row r="20" spans="1:8" ht="15" x14ac:dyDescent="0.25">
      <c r="A20" s="11" t="s">
        <v>79</v>
      </c>
      <c r="B20" s="15">
        <v>2.75</v>
      </c>
      <c r="C20" s="15">
        <v>1.5</v>
      </c>
      <c r="D20" s="15">
        <v>1.5</v>
      </c>
      <c r="E20" s="15">
        <v>1.25</v>
      </c>
      <c r="F20" s="7"/>
    </row>
    <row r="21" spans="1:8" ht="15" x14ac:dyDescent="0.25">
      <c r="A21" s="14" t="s">
        <v>65</v>
      </c>
      <c r="B21" s="15">
        <v>4.25</v>
      </c>
      <c r="C21" s="15">
        <v>3.75</v>
      </c>
      <c r="D21" s="15">
        <v>4.75</v>
      </c>
      <c r="E21" s="15">
        <v>4.5</v>
      </c>
      <c r="F21" s="7"/>
    </row>
    <row r="23" spans="1:8" s="9" customFormat="1" ht="15" x14ac:dyDescent="0.25">
      <c r="A23" s="9" t="s">
        <v>6</v>
      </c>
      <c r="B23" s="9" t="s">
        <v>1</v>
      </c>
      <c r="C23" s="9" t="s">
        <v>2</v>
      </c>
      <c r="D23" s="9" t="s">
        <v>3</v>
      </c>
      <c r="E23" s="9" t="s">
        <v>4</v>
      </c>
    </row>
    <row r="24" spans="1:8" s="14" customFormat="1" ht="15" x14ac:dyDescent="0.25">
      <c r="A24" s="14" t="s">
        <v>62</v>
      </c>
      <c r="B24" s="15">
        <v>2.5</v>
      </c>
      <c r="C24" s="15">
        <v>3</v>
      </c>
      <c r="D24" s="15">
        <v>3</v>
      </c>
      <c r="E24" s="15">
        <v>3</v>
      </c>
      <c r="G24" s="15"/>
    </row>
    <row r="25" spans="1:8" s="14" customFormat="1" ht="15" x14ac:dyDescent="0.25">
      <c r="A25" s="14" t="s">
        <v>63</v>
      </c>
      <c r="B25" s="15">
        <v>2</v>
      </c>
      <c r="C25" s="15">
        <v>2.25</v>
      </c>
      <c r="D25" s="15">
        <v>2.5</v>
      </c>
      <c r="E25" s="15">
        <v>2.5</v>
      </c>
      <c r="G25" s="15"/>
      <c r="H25" s="17"/>
    </row>
    <row r="26" spans="1:8" s="14" customFormat="1" ht="15" x14ac:dyDescent="0.25">
      <c r="A26" s="14" t="s">
        <v>64</v>
      </c>
      <c r="B26" s="15">
        <v>2.25</v>
      </c>
      <c r="C26" s="15">
        <v>2.75</v>
      </c>
      <c r="D26" s="15">
        <v>3.25</v>
      </c>
      <c r="E26" s="15">
        <v>3.5</v>
      </c>
      <c r="F26" s="15"/>
      <c r="G26" s="15"/>
    </row>
    <row r="27" spans="1:8" ht="15" x14ac:dyDescent="0.25">
      <c r="A27" s="11" t="s">
        <v>79</v>
      </c>
      <c r="B27" s="7">
        <v>1.75</v>
      </c>
      <c r="C27" s="7">
        <v>1.5</v>
      </c>
      <c r="D27" s="7">
        <v>1.25</v>
      </c>
      <c r="E27" s="7">
        <v>1.25</v>
      </c>
      <c r="G27" s="7"/>
    </row>
    <row r="28" spans="1:8" s="14" customFormat="1" ht="15" x14ac:dyDescent="0.25">
      <c r="A28" s="14" t="s">
        <v>65</v>
      </c>
      <c r="B28" s="15">
        <v>3.5</v>
      </c>
      <c r="C28" s="15">
        <v>4</v>
      </c>
      <c r="D28" s="15">
        <v>4.5</v>
      </c>
      <c r="E28" s="15">
        <v>4.75</v>
      </c>
      <c r="F28" s="15"/>
      <c r="G28" s="15"/>
    </row>
    <row r="29" spans="1:8" ht="15" x14ac:dyDescent="0.25">
      <c r="B29" s="3"/>
      <c r="C29" s="3"/>
      <c r="D29" s="3"/>
      <c r="E29" s="3"/>
    </row>
    <row r="30" spans="1:8" x14ac:dyDescent="0.3">
      <c r="A30" s="24" t="s">
        <v>125</v>
      </c>
    </row>
    <row r="32" spans="1:8" x14ac:dyDescent="0.3">
      <c r="A32" s="2" t="s">
        <v>158</v>
      </c>
      <c r="C32" s="3"/>
      <c r="D32" s="3"/>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4"/>
  <sheetViews>
    <sheetView topLeftCell="A2" zoomScaleNormal="100" workbookViewId="0">
      <selection activeCell="H49" sqref="H48:H49"/>
    </sheetView>
  </sheetViews>
  <sheetFormatPr defaultColWidth="9.109375" defaultRowHeight="14.4" x14ac:dyDescent="0.3"/>
  <cols>
    <col min="1" max="1" width="27.44140625" style="18" customWidth="1"/>
    <col min="2" max="16384" width="9.109375" style="18"/>
  </cols>
  <sheetData>
    <row r="1" spans="1:5" s="2" customFormat="1" x14ac:dyDescent="0.3">
      <c r="A1" s="2" t="s">
        <v>118</v>
      </c>
    </row>
    <row r="2" spans="1:5" s="2" customFormat="1" ht="15" x14ac:dyDescent="0.25">
      <c r="A2" s="24" t="s">
        <v>119</v>
      </c>
    </row>
    <row r="4" spans="1:5" ht="16.2" x14ac:dyDescent="0.3">
      <c r="A4" s="9" t="s">
        <v>159</v>
      </c>
    </row>
    <row r="16" spans="1:5" s="9" customFormat="1" ht="15" x14ac:dyDescent="0.25">
      <c r="A16" s="9" t="s">
        <v>66</v>
      </c>
      <c r="B16" s="9" t="s">
        <v>1</v>
      </c>
      <c r="C16" s="9" t="s">
        <v>2</v>
      </c>
      <c r="D16" s="9" t="s">
        <v>3</v>
      </c>
      <c r="E16" s="9" t="s">
        <v>4</v>
      </c>
    </row>
    <row r="17" spans="1:7" ht="15" x14ac:dyDescent="0.25">
      <c r="A17" s="18" t="s">
        <v>69</v>
      </c>
      <c r="B17" s="26">
        <v>0</v>
      </c>
      <c r="C17" s="26">
        <v>0.7</v>
      </c>
      <c r="D17" s="26">
        <v>-1</v>
      </c>
      <c r="E17" s="26">
        <v>-7</v>
      </c>
      <c r="F17" s="5"/>
      <c r="G17" s="5"/>
    </row>
    <row r="18" spans="1:7" ht="15" x14ac:dyDescent="0.25">
      <c r="A18" s="18" t="s">
        <v>54</v>
      </c>
      <c r="B18" s="26">
        <v>-1.6</v>
      </c>
      <c r="C18" s="26">
        <v>-1.3</v>
      </c>
      <c r="D18" s="26">
        <v>-0.6</v>
      </c>
      <c r="E18" s="26">
        <v>0</v>
      </c>
      <c r="F18" s="5"/>
      <c r="G18" s="5"/>
    </row>
    <row r="20" spans="1:7" ht="15" x14ac:dyDescent="0.25">
      <c r="A20" s="18" t="s">
        <v>123</v>
      </c>
    </row>
    <row r="22" spans="1:7" ht="15" x14ac:dyDescent="0.25">
      <c r="A22" s="18" t="s">
        <v>155</v>
      </c>
    </row>
    <row r="23" spans="1:7" ht="15" x14ac:dyDescent="0.25">
      <c r="A23" s="16" t="s">
        <v>160</v>
      </c>
    </row>
    <row r="24" spans="1:7" ht="15" x14ac:dyDescent="0.25">
      <c r="A24" s="18" t="s">
        <v>161</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26"/>
  <sheetViews>
    <sheetView zoomScaleNormal="100" workbookViewId="0">
      <selection activeCell="G43" sqref="G43"/>
    </sheetView>
  </sheetViews>
  <sheetFormatPr defaultColWidth="9.109375" defaultRowHeight="14.4" x14ac:dyDescent="0.3"/>
  <cols>
    <col min="1" max="1" width="45.109375" style="18" customWidth="1"/>
    <col min="2" max="16384" width="9.109375" style="18"/>
  </cols>
  <sheetData>
    <row r="1" spans="1:2" s="2" customFormat="1" x14ac:dyDescent="0.3">
      <c r="A1" s="2" t="s">
        <v>118</v>
      </c>
    </row>
    <row r="2" spans="1:2" s="2" customFormat="1" ht="15" x14ac:dyDescent="0.25">
      <c r="A2" s="24" t="s">
        <v>119</v>
      </c>
    </row>
    <row r="4" spans="1:2" ht="16.2" x14ac:dyDescent="0.3">
      <c r="A4" s="9" t="s">
        <v>162</v>
      </c>
    </row>
    <row r="16" spans="1:2" s="9" customFormat="1" ht="15" x14ac:dyDescent="0.25">
      <c r="A16" s="9" t="s">
        <v>127</v>
      </c>
      <c r="B16" s="9" t="s">
        <v>126</v>
      </c>
    </row>
    <row r="17" spans="1:2" ht="15" x14ac:dyDescent="0.25">
      <c r="A17" s="18" t="s">
        <v>95</v>
      </c>
      <c r="B17" s="5">
        <v>1.9169</v>
      </c>
    </row>
    <row r="18" spans="1:2" ht="15" x14ac:dyDescent="0.25">
      <c r="A18" s="18" t="s">
        <v>89</v>
      </c>
      <c r="B18" s="5">
        <v>2.4382000000000001</v>
      </c>
    </row>
    <row r="19" spans="1:2" ht="15" x14ac:dyDescent="0.25">
      <c r="A19" s="18" t="s">
        <v>103</v>
      </c>
      <c r="B19" s="5">
        <v>3.5771000000000002</v>
      </c>
    </row>
    <row r="20" spans="1:2" ht="15" x14ac:dyDescent="0.25">
      <c r="A20" s="16" t="s">
        <v>128</v>
      </c>
      <c r="B20" s="5">
        <v>-12.799999999999999</v>
      </c>
    </row>
    <row r="21" spans="1:2" ht="15" x14ac:dyDescent="0.25">
      <c r="A21" s="18" t="s">
        <v>88</v>
      </c>
      <c r="B21" s="5">
        <v>-13.4</v>
      </c>
    </row>
    <row r="23" spans="1:2" ht="15" x14ac:dyDescent="0.25">
      <c r="A23" s="18" t="s">
        <v>129</v>
      </c>
    </row>
    <row r="25" spans="1:2" ht="15" x14ac:dyDescent="0.25">
      <c r="A25" s="18" t="s">
        <v>163</v>
      </c>
    </row>
    <row r="26" spans="1:2" ht="15" x14ac:dyDescent="0.25">
      <c r="A26" s="18" t="s">
        <v>164</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vector>
  </TitlesOfParts>
  <Company>Parliament of Australia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2018-19 Budget Snapshot</dc:title>
  <dc:creator>PBO@pbo.gov.au</dc:creator>
  <cp:lastModifiedBy>Pratley, Lauren (PBO)</cp:lastModifiedBy>
  <cp:lastPrinted>2018-05-10T02:43:32Z</cp:lastPrinted>
  <dcterms:created xsi:type="dcterms:W3CDTF">2018-04-16T03:11:03Z</dcterms:created>
  <dcterms:modified xsi:type="dcterms:W3CDTF">2018-05-11T03:56:57Z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