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laph-my.sharepoint.com/personal/ellen_weaver_aph_gov_au/Documents/UserData/Desktop/"/>
    </mc:Choice>
  </mc:AlternateContent>
  <xr:revisionPtr revIDLastSave="0" documentId="8_{C71BFDE0-AB80-4DAE-AC91-5493DC1D6AD8}" xr6:coauthVersionLast="47" xr6:coauthVersionMax="47" xr10:uidLastSave="{00000000-0000-0000-0000-000000000000}"/>
  <bookViews>
    <workbookView xWindow="28680" yWindow="-120" windowWidth="29040" windowHeight="17640" xr2:uid="{B1337137-EC73-465D-85CD-A680ECBEC323}"/>
  </bookViews>
  <sheets>
    <sheet name="Footnotes" sheetId="4" r:id="rId1"/>
    <sheet name="Table 1" sheetId="1" r:id="rId2"/>
    <sheet name="Table 2" sheetId="3" r:id="rId3"/>
  </sheets>
  <definedNames>
    <definedName name="_xlnm.Print_Area" localSheetId="2">'Table 2'!$A$1:$AE$46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0" i="3" l="1"/>
  <c r="AE20" i="3" s="1"/>
  <c r="AC20" i="3"/>
  <c r="J20" i="3"/>
  <c r="AD30" i="1"/>
  <c r="AE30" i="1" s="1"/>
  <c r="AC30" i="1"/>
  <c r="J30" i="1"/>
  <c r="AC18" i="3"/>
  <c r="AC10" i="1"/>
  <c r="AC9" i="1"/>
  <c r="AD31" i="3"/>
  <c r="AC31" i="3"/>
  <c r="AC26" i="1"/>
  <c r="AC22" i="1" l="1"/>
  <c r="N41" i="1"/>
  <c r="P14" i="3" l="1"/>
  <c r="AC17" i="1"/>
  <c r="AC15" i="1"/>
  <c r="B20" i="1"/>
  <c r="D31" i="3" l="1"/>
  <c r="D30" i="3"/>
  <c r="D25" i="3"/>
  <c r="D22" i="3"/>
  <c r="D21" i="3"/>
  <c r="D16" i="3"/>
  <c r="D14" i="3"/>
  <c r="G28" i="3"/>
  <c r="G25" i="3"/>
  <c r="G15" i="3"/>
  <c r="G14" i="3"/>
  <c r="J31" i="3"/>
  <c r="J29" i="3"/>
  <c r="J28" i="3"/>
  <c r="J26" i="3"/>
  <c r="J24" i="3"/>
  <c r="J17" i="3"/>
  <c r="J15" i="3"/>
  <c r="J14" i="3"/>
  <c r="J11" i="3"/>
  <c r="M25" i="3"/>
  <c r="M22" i="3"/>
  <c r="M14" i="3"/>
  <c r="P23" i="3"/>
  <c r="P19" i="3"/>
  <c r="P11" i="3"/>
  <c r="S27" i="3"/>
  <c r="S14" i="3"/>
  <c r="V14" i="3"/>
  <c r="Y14" i="3"/>
  <c r="AB12" i="3"/>
  <c r="AC21" i="3"/>
  <c r="AC30" i="3"/>
  <c r="AD30" i="3"/>
  <c r="AD29" i="3"/>
  <c r="AD26" i="3"/>
  <c r="AD24" i="3"/>
  <c r="AD22" i="3"/>
  <c r="AD19" i="3"/>
  <c r="AD32" i="1"/>
  <c r="AC32" i="1"/>
  <c r="AC29" i="1"/>
  <c r="AC31" i="1"/>
  <c r="AD38" i="1"/>
  <c r="AD37" i="1"/>
  <c r="AD35" i="1"/>
  <c r="AD33" i="1"/>
  <c r="AD29" i="1"/>
  <c r="AD16" i="1"/>
  <c r="AD17" i="1"/>
  <c r="D19" i="1"/>
  <c r="G19" i="1"/>
  <c r="J19" i="1"/>
  <c r="M19" i="1"/>
  <c r="S19" i="1"/>
  <c r="V19" i="1"/>
  <c r="AB19" i="1"/>
  <c r="AC19" i="1"/>
  <c r="AD19" i="1"/>
  <c r="H20" i="1"/>
  <c r="AC23" i="3"/>
  <c r="AE32" i="1" l="1"/>
  <c r="AE29" i="1"/>
  <c r="AE19" i="1"/>
  <c r="AE30" i="3"/>
  <c r="D9" i="3"/>
  <c r="G9" i="3"/>
  <c r="J9" i="3"/>
  <c r="M9" i="3"/>
  <c r="P9" i="3"/>
  <c r="S9" i="3"/>
  <c r="V9" i="3"/>
  <c r="Y9" i="3"/>
  <c r="AB9" i="3"/>
  <c r="AC9" i="3"/>
  <c r="AD9" i="3"/>
  <c r="D10" i="3"/>
  <c r="G10" i="3"/>
  <c r="J10" i="3"/>
  <c r="P10" i="3"/>
  <c r="S10" i="3"/>
  <c r="V10" i="3"/>
  <c r="Y10" i="3"/>
  <c r="AC10" i="3"/>
  <c r="AD10" i="3"/>
  <c r="D11" i="3"/>
  <c r="G11" i="3"/>
  <c r="AC11" i="3"/>
  <c r="AD11" i="3"/>
  <c r="M13" i="3"/>
  <c r="AC13" i="3"/>
  <c r="AD13" i="3"/>
  <c r="AC14" i="3"/>
  <c r="AD14" i="3"/>
  <c r="AC15" i="3"/>
  <c r="AD15" i="3"/>
  <c r="AC16" i="3"/>
  <c r="AD16" i="3"/>
  <c r="AC12" i="3"/>
  <c r="AD12" i="3"/>
  <c r="AC17" i="3"/>
  <c r="AD17" i="3"/>
  <c r="AC19" i="3"/>
  <c r="AE19" i="3" s="1"/>
  <c r="AD21" i="3"/>
  <c r="AE21" i="3" s="1"/>
  <c r="AC22" i="3"/>
  <c r="AE22" i="3" s="1"/>
  <c r="AD23" i="3"/>
  <c r="AE23" i="3" s="1"/>
  <c r="AC24" i="3"/>
  <c r="AE24" i="3" s="1"/>
  <c r="AC25" i="3"/>
  <c r="AD25" i="3"/>
  <c r="AC26" i="3"/>
  <c r="AE26" i="3" s="1"/>
  <c r="AC27" i="3"/>
  <c r="AD27" i="3"/>
  <c r="AC28" i="3"/>
  <c r="AD28" i="3"/>
  <c r="AC29" i="3"/>
  <c r="AE29" i="3" s="1"/>
  <c r="G31" i="3"/>
  <c r="M31" i="3"/>
  <c r="S31" i="3"/>
  <c r="V31" i="3"/>
  <c r="AB31" i="3"/>
  <c r="B32" i="3"/>
  <c r="C32" i="3"/>
  <c r="E32" i="3"/>
  <c r="F32" i="3"/>
  <c r="H32" i="3"/>
  <c r="I32" i="3"/>
  <c r="K32" i="3"/>
  <c r="L32" i="3"/>
  <c r="N32" i="3"/>
  <c r="O32" i="3"/>
  <c r="Q32" i="3"/>
  <c r="R32" i="3"/>
  <c r="T32" i="3"/>
  <c r="U32" i="3"/>
  <c r="W32" i="3"/>
  <c r="X32" i="3"/>
  <c r="Z32" i="3"/>
  <c r="AA32" i="3"/>
  <c r="U41" i="1"/>
  <c r="T41" i="1"/>
  <c r="R41" i="1"/>
  <c r="Q41" i="1"/>
  <c r="O41" i="1"/>
  <c r="I41" i="1"/>
  <c r="H41" i="1"/>
  <c r="F41" i="1"/>
  <c r="E41" i="1"/>
  <c r="C41" i="1"/>
  <c r="B41" i="1"/>
  <c r="AD40" i="1"/>
  <c r="AC40" i="1"/>
  <c r="V40" i="1"/>
  <c r="J40" i="1"/>
  <c r="G40" i="1"/>
  <c r="D40" i="1"/>
  <c r="AC38" i="1"/>
  <c r="AE38" i="1" s="1"/>
  <c r="J38" i="1"/>
  <c r="AC37" i="1"/>
  <c r="AE37" i="1" s="1"/>
  <c r="J37" i="1"/>
  <c r="G37" i="1"/>
  <c r="AD36" i="1"/>
  <c r="AC36" i="1"/>
  <c r="S36" i="1"/>
  <c r="AC35" i="1"/>
  <c r="AE35" i="1" s="1"/>
  <c r="J35" i="1"/>
  <c r="AD34" i="1"/>
  <c r="AC34" i="1"/>
  <c r="G34" i="1"/>
  <c r="D34" i="1"/>
  <c r="AC33" i="1"/>
  <c r="AE33" i="1" s="1"/>
  <c r="J33" i="1"/>
  <c r="P32" i="1"/>
  <c r="AD31" i="1"/>
  <c r="AE31" i="1" s="1"/>
  <c r="D31" i="1"/>
  <c r="P29" i="1"/>
  <c r="AD27" i="1"/>
  <c r="AC27" i="1"/>
  <c r="J27" i="1"/>
  <c r="AD26" i="1"/>
  <c r="J26" i="1"/>
  <c r="G26" i="1"/>
  <c r="AD25" i="1"/>
  <c r="AC25" i="1"/>
  <c r="S25" i="1"/>
  <c r="P25" i="1"/>
  <c r="J25" i="1"/>
  <c r="G25" i="1"/>
  <c r="D25" i="1"/>
  <c r="AD24" i="1"/>
  <c r="AC24" i="1"/>
  <c r="P24" i="1"/>
  <c r="J24" i="1"/>
  <c r="G24" i="1"/>
  <c r="D24" i="1"/>
  <c r="AD23" i="1"/>
  <c r="AC23" i="1"/>
  <c r="V23" i="1"/>
  <c r="S23" i="1"/>
  <c r="P23" i="1"/>
  <c r="J23" i="1"/>
  <c r="G23" i="1"/>
  <c r="D23" i="1"/>
  <c r="AD22" i="1"/>
  <c r="AE22" i="1" s="1"/>
  <c r="V22" i="1"/>
  <c r="S22" i="1"/>
  <c r="P22" i="1"/>
  <c r="J22" i="1"/>
  <c r="G22" i="1"/>
  <c r="D22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J20" i="1" s="1"/>
  <c r="F20" i="1"/>
  <c r="E20" i="1"/>
  <c r="C20" i="1"/>
  <c r="AD18" i="1"/>
  <c r="AC18" i="1"/>
  <c r="G18" i="1"/>
  <c r="AE17" i="1"/>
  <c r="M17" i="1"/>
  <c r="AC16" i="1"/>
  <c r="AE16" i="1" s="1"/>
  <c r="M16" i="1"/>
  <c r="D16" i="1"/>
  <c r="AD15" i="1"/>
  <c r="AE15" i="1" s="1"/>
  <c r="D15" i="1"/>
  <c r="AD14" i="1"/>
  <c r="AC14" i="1"/>
  <c r="Y14" i="1"/>
  <c r="V14" i="1"/>
  <c r="M14" i="1"/>
  <c r="J14" i="1"/>
  <c r="G14" i="1"/>
  <c r="D14" i="1"/>
  <c r="AD13" i="1"/>
  <c r="AC13" i="1"/>
  <c r="M13" i="1"/>
  <c r="AD12" i="1"/>
  <c r="AC12" i="1"/>
  <c r="AB12" i="1"/>
  <c r="AD11" i="1"/>
  <c r="AC11" i="1"/>
  <c r="P11" i="1"/>
  <c r="J11" i="1"/>
  <c r="G11" i="1"/>
  <c r="D11" i="1"/>
  <c r="AD10" i="1"/>
  <c r="Y10" i="1"/>
  <c r="V10" i="1"/>
  <c r="S10" i="1"/>
  <c r="P10" i="1"/>
  <c r="J10" i="1"/>
  <c r="G10" i="1"/>
  <c r="D10" i="1"/>
  <c r="AD9" i="1"/>
  <c r="AB9" i="1"/>
  <c r="Y9" i="1"/>
  <c r="V9" i="1"/>
  <c r="S9" i="1"/>
  <c r="P9" i="1"/>
  <c r="M9" i="1"/>
  <c r="J9" i="1"/>
  <c r="G9" i="1"/>
  <c r="D9" i="1"/>
  <c r="AC20" i="1" l="1"/>
  <c r="M32" i="3"/>
  <c r="G32" i="3"/>
  <c r="AB32" i="3"/>
  <c r="D32" i="3"/>
  <c r="J32" i="3"/>
  <c r="P32" i="3"/>
  <c r="AE15" i="3"/>
  <c r="V32" i="3"/>
  <c r="AE14" i="3"/>
  <c r="AE16" i="3"/>
  <c r="AE12" i="3"/>
  <c r="S32" i="3"/>
  <c r="AE13" i="3"/>
  <c r="Y32" i="3"/>
  <c r="AE27" i="3"/>
  <c r="AE17" i="3"/>
  <c r="AE25" i="1"/>
  <c r="G41" i="1"/>
  <c r="J41" i="1"/>
  <c r="AE18" i="1"/>
  <c r="AE12" i="1"/>
  <c r="AE13" i="1"/>
  <c r="AE14" i="1"/>
  <c r="AE27" i="1"/>
  <c r="P20" i="1"/>
  <c r="P41" i="1"/>
  <c r="AE26" i="1"/>
  <c r="V20" i="1"/>
  <c r="AE34" i="1"/>
  <c r="AE36" i="1"/>
  <c r="V41" i="1"/>
  <c r="M20" i="1"/>
  <c r="Y20" i="1"/>
  <c r="AE24" i="1"/>
  <c r="D20" i="1"/>
  <c r="D41" i="1"/>
  <c r="S41" i="1"/>
  <c r="S20" i="1"/>
  <c r="AE10" i="1"/>
  <c r="AB20" i="1"/>
  <c r="AE10" i="3"/>
  <c r="AE9" i="3"/>
  <c r="AE40" i="1"/>
  <c r="AC41" i="1"/>
  <c r="AE9" i="1"/>
  <c r="AE23" i="1"/>
  <c r="AE11" i="1"/>
  <c r="G20" i="1"/>
  <c r="AE25" i="3"/>
  <c r="AC32" i="3"/>
  <c r="AE31" i="3"/>
  <c r="AE28" i="3"/>
  <c r="AE11" i="3"/>
  <c r="AD32" i="3"/>
  <c r="AD20" i="1"/>
  <c r="AD41" i="1"/>
  <c r="AE32" i="3" l="1"/>
  <c r="AE41" i="1"/>
  <c r="AE20" i="1"/>
</calcChain>
</file>

<file path=xl/sharedStrings.xml><?xml version="1.0" encoding="utf-8"?>
<sst xmlns="http://schemas.openxmlformats.org/spreadsheetml/2006/main" count="203" uniqueCount="77">
  <si>
    <t>NSW (23.3.19)</t>
  </si>
  <si>
    <t>Qld (31.10.20)</t>
  </si>
  <si>
    <t>WA (13.3.21)</t>
  </si>
  <si>
    <t>ACT (17.10.20)</t>
  </si>
  <si>
    <t>NT (22.8.20)</t>
  </si>
  <si>
    <t>Total</t>
  </si>
  <si>
    <t>M</t>
  </si>
  <si>
    <t>F</t>
  </si>
  <si>
    <t>%F</t>
  </si>
  <si>
    <t>Lower House</t>
  </si>
  <si>
    <t>ALP</t>
  </si>
  <si>
    <t>LIB</t>
  </si>
  <si>
    <t>NATS</t>
  </si>
  <si>
    <t>CLP</t>
  </si>
  <si>
    <t>LNP</t>
  </si>
  <si>
    <t>GRN</t>
  </si>
  <si>
    <t>CA</t>
  </si>
  <si>
    <t>KAP</t>
  </si>
  <si>
    <t>PHON</t>
  </si>
  <si>
    <t>SFF</t>
  </si>
  <si>
    <t>IND</t>
  </si>
  <si>
    <t>Upper House</t>
  </si>
  <si>
    <t>AJP</t>
  </si>
  <si>
    <t>DHJP</t>
  </si>
  <si>
    <t>DSP</t>
  </si>
  <si>
    <t>JLN</t>
  </si>
  <si>
    <t>LCWA</t>
  </si>
  <si>
    <t>SAB</t>
  </si>
  <si>
    <t>TMP</t>
  </si>
  <si>
    <t>Politics and Public Administration Section, Commonwealth Parliamentary Library.</t>
  </si>
  <si>
    <t>Compiled using data from state and territory parliament and electoral commission websites.</t>
  </si>
  <si>
    <t>Total Parliament</t>
  </si>
  <si>
    <t>LEGEND</t>
  </si>
  <si>
    <t>Australian Labor Party</t>
  </si>
  <si>
    <t>Nationals</t>
  </si>
  <si>
    <t>Animal Justice Party</t>
  </si>
  <si>
    <t>Centre Alliance</t>
  </si>
  <si>
    <t>Derryn Hinch's Justice Party</t>
  </si>
  <si>
    <t>Daylight Saving Party</t>
  </si>
  <si>
    <t>Jacqui Lambie Network</t>
  </si>
  <si>
    <t>Katter's Australian Party</t>
  </si>
  <si>
    <t>Pauline Hanson's One Nation</t>
  </si>
  <si>
    <t>Compiled by Politics and Public Administration Section, Commonwealth Parliamentary Library.</t>
  </si>
  <si>
    <t>Source: data from state and territory parliament and electoral commission websites.</t>
  </si>
  <si>
    <t>2. Includes any by-election results and any casual vacancies filled since the most recent general election in each jurisdiction</t>
  </si>
  <si>
    <t>1. Date shown beside each jurisdiction is for the latest general election.</t>
  </si>
  <si>
    <t>Note and legend</t>
  </si>
  <si>
    <t>Greens</t>
  </si>
  <si>
    <t>Country Liberal Party (NT)</t>
  </si>
  <si>
    <t>Independent</t>
  </si>
  <si>
    <t xml:space="preserve">3. Queensland, the Australian Capital Territory and the Northern Territory have unicameral parliaments. </t>
  </si>
  <si>
    <t>UAP</t>
  </si>
  <si>
    <t>Liberal Party of Australia</t>
  </si>
  <si>
    <t>Liberal Democrats</t>
  </si>
  <si>
    <t>LD</t>
  </si>
  <si>
    <t>United Australia Party</t>
  </si>
  <si>
    <t>Shooters, Fishers and Farmers</t>
  </si>
  <si>
    <t>Sustainable Australia Party</t>
  </si>
  <si>
    <t>Liberal National Party of Queensland</t>
  </si>
  <si>
    <t>4. Federal parliamentarians from the LNP and CLP are listed under the Coalition party room they sit in (LIB or NATS)</t>
  </si>
  <si>
    <t>Fiona Patten's Reason Party</t>
  </si>
  <si>
    <t>FPRP</t>
  </si>
  <si>
    <t>Transport Matters</t>
  </si>
  <si>
    <t>Legalise Cannabis Western Australia Party</t>
  </si>
  <si>
    <t>SA-Best</t>
  </si>
  <si>
    <t>SA</t>
  </si>
  <si>
    <t>Composition of Parliament</t>
  </si>
  <si>
    <t>Gender composition in Australian parliaments by party and chamber, as at 1 July 2022</t>
  </si>
  <si>
    <t>Gender composition in Australian parliaments by party, as at 1 July 2022</t>
  </si>
  <si>
    <t>Cth (21.5.22)</t>
  </si>
  <si>
    <t>SA (19.3.22)</t>
  </si>
  <si>
    <t>DLP</t>
  </si>
  <si>
    <t>Democratic Labour Party</t>
  </si>
  <si>
    <t>Vic (24.11.18)</t>
  </si>
  <si>
    <t>Tas (1.5.21)</t>
  </si>
  <si>
    <t>Vickie Chapman (LIB, Bragg) on 31 May 2022. A by-election will be held on 2 July 2022.</t>
  </si>
  <si>
    <t>5. Figures for the South Australian House of Assembly include one vacancy following the resignation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</si>
</sst>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21"/>
      <color theme="0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D0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B5B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22" fillId="0" borderId="0" applyNumberFormat="0" applyFill="0" applyBorder="0" applyAlignment="0" applyProtection="0"/>
    <xf numFmtId="0" fontId="24" fillId="6" borderId="0" applyNumberFormat="0" applyBorder="0" applyAlignment="0" applyProtection="0"/>
  </cellStyleXfs>
  <cellXfs count="97">
    <xf numFmtId="0" fontId="0" fillId="0" borderId="0" xfId="0"/>
    <xf numFmtId="0" fontId="3" fillId="2" borderId="0" xfId="1" quotePrefix="1" applyFill="1" applyAlignment="1">
      <alignment horizontal="centerContinuous"/>
    </xf>
    <xf numFmtId="0" fontId="3" fillId="2" borderId="0" xfId="1" applyFill="1" applyAlignment="1">
      <alignment horizontal="centerContinuous"/>
    </xf>
    <xf numFmtId="0" fontId="0" fillId="2" borderId="0" xfId="0" applyFill="1"/>
    <xf numFmtId="0" fontId="5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centerContinuous"/>
    </xf>
    <xf numFmtId="0" fontId="7" fillId="0" borderId="0" xfId="1" applyFont="1"/>
    <xf numFmtId="164" fontId="8" fillId="0" borderId="0" xfId="1" applyNumberFormat="1" applyFont="1"/>
    <xf numFmtId="0" fontId="9" fillId="0" borderId="0" xfId="1" applyFont="1"/>
    <xf numFmtId="164" fontId="10" fillId="0" borderId="0" xfId="1" applyNumberFormat="1" applyFont="1"/>
    <xf numFmtId="0" fontId="11" fillId="0" borderId="1" xfId="1" applyFont="1" applyBorder="1"/>
    <xf numFmtId="164" fontId="13" fillId="3" borderId="5" xfId="1" applyNumberFormat="1" applyFont="1" applyFill="1" applyBorder="1" applyAlignment="1">
      <alignment horizontal="right"/>
    </xf>
    <xf numFmtId="0" fontId="14" fillId="3" borderId="0" xfId="1" applyFont="1" applyFill="1" applyAlignment="1">
      <alignment horizontal="right"/>
    </xf>
    <xf numFmtId="164" fontId="13" fillId="3" borderId="6" xfId="1" applyNumberFormat="1" applyFont="1" applyFill="1" applyBorder="1" applyAlignment="1">
      <alignment horizontal="right"/>
    </xf>
    <xf numFmtId="0" fontId="11" fillId="3" borderId="0" xfId="1" applyFont="1" applyFill="1" applyAlignment="1">
      <alignment horizontal="right"/>
    </xf>
    <xf numFmtId="164" fontId="15" fillId="3" borderId="6" xfId="1" applyNumberFormat="1" applyFont="1" applyFill="1" applyBorder="1" applyAlignment="1">
      <alignment horizontal="right"/>
    </xf>
    <xf numFmtId="0" fontId="16" fillId="5" borderId="7" xfId="1" applyFont="1" applyFill="1" applyBorder="1" applyAlignment="1">
      <alignment horizontal="left" indent="1"/>
    </xf>
    <xf numFmtId="0" fontId="16" fillId="5" borderId="8" xfId="1" applyFont="1" applyFill="1" applyBorder="1"/>
    <xf numFmtId="0" fontId="16" fillId="5" borderId="9" xfId="1" applyFont="1" applyFill="1" applyBorder="1"/>
    <xf numFmtId="164" fontId="17" fillId="5" borderId="0" xfId="1" applyNumberFormat="1" applyFont="1" applyFill="1"/>
    <xf numFmtId="0" fontId="12" fillId="5" borderId="8" xfId="1" applyFont="1" applyFill="1" applyBorder="1"/>
    <xf numFmtId="0" fontId="12" fillId="5" borderId="9" xfId="1" applyFont="1" applyFill="1" applyBorder="1"/>
    <xf numFmtId="164" fontId="18" fillId="5" borderId="10" xfId="1" applyNumberFormat="1" applyFont="1" applyFill="1" applyBorder="1"/>
    <xf numFmtId="0" fontId="16" fillId="0" borderId="7" xfId="1" applyFont="1" applyBorder="1" applyAlignment="1">
      <alignment horizontal="left" indent="1"/>
    </xf>
    <xf numFmtId="0" fontId="16" fillId="3" borderId="8" xfId="1" applyFont="1" applyFill="1" applyBorder="1"/>
    <xf numFmtId="0" fontId="16" fillId="3" borderId="9" xfId="1" applyFont="1" applyFill="1" applyBorder="1"/>
    <xf numFmtId="164" fontId="17" fillId="3" borderId="0" xfId="1" applyNumberFormat="1" applyFont="1" applyFill="1"/>
    <xf numFmtId="0" fontId="12" fillId="3" borderId="8" xfId="1" applyFont="1" applyFill="1" applyBorder="1"/>
    <xf numFmtId="0" fontId="12" fillId="3" borderId="9" xfId="1" applyFont="1" applyFill="1" applyBorder="1"/>
    <xf numFmtId="164" fontId="18" fillId="3" borderId="10" xfId="1" applyNumberFormat="1" applyFont="1" applyFill="1" applyBorder="1"/>
    <xf numFmtId="0" fontId="16" fillId="5" borderId="5" xfId="1" applyFont="1" applyFill="1" applyBorder="1" applyAlignment="1">
      <alignment horizontal="left" indent="1"/>
    </xf>
    <xf numFmtId="0" fontId="16" fillId="0" borderId="5" xfId="1" applyFont="1" applyBorder="1" applyAlignment="1">
      <alignment horizontal="left" indent="1"/>
    </xf>
    <xf numFmtId="0" fontId="9" fillId="2" borderId="0" xfId="1" applyFont="1" applyFill="1" applyAlignment="1">
      <alignment horizontal="centerContinuous"/>
    </xf>
    <xf numFmtId="164" fontId="10" fillId="2" borderId="0" xfId="1" applyNumberFormat="1" applyFont="1" applyFill="1" applyAlignment="1">
      <alignment horizontal="centerContinuous"/>
    </xf>
    <xf numFmtId="164" fontId="8" fillId="0" borderId="0" xfId="1" applyNumberFormat="1" applyFont="1" applyAlignment="1">
      <alignment horizontal="centerContinuous"/>
    </xf>
    <xf numFmtId="0" fontId="9" fillId="0" borderId="0" xfId="1" applyFont="1" applyAlignment="1">
      <alignment horizontal="centerContinuous"/>
    </xf>
    <xf numFmtId="164" fontId="10" fillId="0" borderId="0" xfId="1" applyNumberFormat="1" applyFont="1" applyAlignment="1">
      <alignment horizontal="centerContinuous"/>
    </xf>
    <xf numFmtId="0" fontId="12" fillId="0" borderId="2" xfId="1" applyFont="1" applyBorder="1"/>
    <xf numFmtId="0" fontId="16" fillId="0" borderId="5" xfId="1" quotePrefix="1" applyFont="1" applyBorder="1"/>
    <xf numFmtId="0" fontId="16" fillId="3" borderId="0" xfId="1" applyFont="1" applyFill="1" applyAlignment="1">
      <alignment horizontal="right"/>
    </xf>
    <xf numFmtId="164" fontId="17" fillId="3" borderId="6" xfId="1" applyNumberFormat="1" applyFont="1" applyFill="1" applyBorder="1" applyAlignment="1">
      <alignment horizontal="right"/>
    </xf>
    <xf numFmtId="0" fontId="12" fillId="3" borderId="0" xfId="1" applyFont="1" applyFill="1" applyAlignment="1">
      <alignment horizontal="right"/>
    </xf>
    <xf numFmtId="164" fontId="18" fillId="3" borderId="6" xfId="1" applyNumberFormat="1" applyFont="1" applyFill="1" applyBorder="1" applyAlignment="1">
      <alignment horizontal="right"/>
    </xf>
    <xf numFmtId="0" fontId="7" fillId="0" borderId="0" xfId="1" applyFont="1" applyAlignment="1">
      <alignment horizontal="centerContinuous"/>
    </xf>
    <xf numFmtId="0" fontId="3" fillId="0" borderId="0" xfId="1" applyAlignment="1">
      <alignment horizontal="centerContinuous"/>
    </xf>
    <xf numFmtId="0" fontId="20" fillId="0" borderId="0" xfId="2"/>
    <xf numFmtId="0" fontId="1" fillId="0" borderId="0" xfId="2" applyFont="1"/>
    <xf numFmtId="0" fontId="20" fillId="2" borderId="0" xfId="2" applyFill="1"/>
    <xf numFmtId="0" fontId="0" fillId="0" borderId="0" xfId="2" applyFont="1"/>
    <xf numFmtId="0" fontId="0" fillId="0" borderId="11" xfId="0" applyBorder="1"/>
    <xf numFmtId="0" fontId="0" fillId="0" borderId="0" xfId="0" applyFont="1"/>
    <xf numFmtId="0" fontId="0" fillId="0" borderId="0" xfId="0" applyFont="1" applyBorder="1"/>
    <xf numFmtId="0" fontId="0" fillId="0" borderId="0" xfId="2" applyFont="1" applyAlignment="1">
      <alignment horizontal="left" wrapText="1"/>
    </xf>
    <xf numFmtId="0" fontId="2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2" applyFont="1"/>
    <xf numFmtId="0" fontId="0" fillId="0" borderId="0" xfId="2" applyFont="1" applyAlignment="1">
      <alignment vertical="top" wrapText="1"/>
    </xf>
    <xf numFmtId="0" fontId="22" fillId="0" borderId="0" xfId="3"/>
    <xf numFmtId="0" fontId="0" fillId="0" borderId="0" xfId="2" applyFont="1" applyFill="1"/>
    <xf numFmtId="0" fontId="16" fillId="5" borderId="12" xfId="1" applyFont="1" applyFill="1" applyBorder="1"/>
    <xf numFmtId="0" fontId="16" fillId="3" borderId="12" xfId="1" applyFont="1" applyFill="1" applyBorder="1"/>
    <xf numFmtId="164" fontId="17" fillId="3" borderId="10" xfId="1" applyNumberFormat="1" applyFont="1" applyFill="1" applyBorder="1"/>
    <xf numFmtId="164" fontId="17" fillId="5" borderId="10" xfId="1" applyNumberFormat="1" applyFont="1" applyFill="1" applyBorder="1"/>
    <xf numFmtId="0" fontId="12" fillId="5" borderId="13" xfId="1" applyFont="1" applyFill="1" applyBorder="1"/>
    <xf numFmtId="0" fontId="12" fillId="5" borderId="14" xfId="1" applyFont="1" applyFill="1" applyBorder="1"/>
    <xf numFmtId="164" fontId="18" fillId="5" borderId="4" xfId="1" applyNumberFormat="1" applyFont="1" applyFill="1" applyBorder="1"/>
    <xf numFmtId="164" fontId="18" fillId="3" borderId="6" xfId="1" applyNumberFormat="1" applyFont="1" applyFill="1" applyBorder="1"/>
    <xf numFmtId="164" fontId="18" fillId="5" borderId="6" xfId="1" applyNumberFormat="1" applyFont="1" applyFill="1" applyBorder="1"/>
    <xf numFmtId="0" fontId="16" fillId="3" borderId="15" xfId="1" applyFont="1" applyFill="1" applyBorder="1" applyAlignment="1">
      <alignment horizontal="left" indent="1"/>
    </xf>
    <xf numFmtId="0" fontId="16" fillId="3" borderId="21" xfId="1" applyFont="1" applyFill="1" applyBorder="1"/>
    <xf numFmtId="0" fontId="16" fillId="3" borderId="18" xfId="1" applyFont="1" applyFill="1" applyBorder="1"/>
    <xf numFmtId="164" fontId="17" fillId="3" borderId="19" xfId="1" applyNumberFormat="1" applyFont="1" applyFill="1" applyBorder="1"/>
    <xf numFmtId="0" fontId="16" fillId="3" borderId="17" xfId="1" applyFont="1" applyFill="1" applyBorder="1"/>
    <xf numFmtId="0" fontId="12" fillId="3" borderId="17" xfId="1" applyFont="1" applyFill="1" applyBorder="1"/>
    <xf numFmtId="0" fontId="12" fillId="3" borderId="18" xfId="1" applyFont="1" applyFill="1" applyBorder="1"/>
    <xf numFmtId="164" fontId="18" fillId="3" borderId="20" xfId="1" applyNumberFormat="1" applyFont="1" applyFill="1" applyBorder="1"/>
    <xf numFmtId="0" fontId="16" fillId="3" borderId="7" xfId="1" applyFont="1" applyFill="1" applyBorder="1" applyAlignment="1">
      <alignment horizontal="left" indent="1"/>
    </xf>
    <xf numFmtId="0" fontId="0" fillId="3" borderId="0" xfId="0" applyFill="1"/>
    <xf numFmtId="0" fontId="16" fillId="3" borderId="16" xfId="1" applyFont="1" applyFill="1" applyBorder="1" applyAlignment="1">
      <alignment horizontal="left" indent="1"/>
    </xf>
    <xf numFmtId="0" fontId="20" fillId="3" borderId="0" xfId="2" applyFill="1"/>
    <xf numFmtId="164" fontId="18" fillId="3" borderId="22" xfId="1" applyNumberFormat="1" applyFont="1" applyFill="1" applyBorder="1"/>
    <xf numFmtId="0" fontId="23" fillId="2" borderId="0" xfId="0" applyFont="1" applyFill="1" applyAlignment="1">
      <alignment horizontal="center" vertical="center" wrapText="1"/>
    </xf>
    <xf numFmtId="0" fontId="0" fillId="0" borderId="0" xfId="2" applyFont="1" applyAlignment="1">
      <alignment horizontal="left" wrapText="1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7" borderId="0" xfId="1" applyFont="1" applyFill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12" fillId="8" borderId="7" xfId="1" applyFont="1" applyFill="1" applyBorder="1" applyAlignment="1">
      <alignment horizontal="center" vertical="center"/>
    </xf>
    <xf numFmtId="0" fontId="12" fillId="8" borderId="0" xfId="1" applyFont="1" applyFill="1" applyAlignment="1">
      <alignment horizontal="center" vertical="center"/>
    </xf>
    <xf numFmtId="0" fontId="12" fillId="8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wrapText="1"/>
    </xf>
    <xf numFmtId="0" fontId="12" fillId="4" borderId="7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</cellXfs>
  <cellStyles count="5">
    <cellStyle name="Bad" xfId="4" builtinId="27" customBuiltin="1"/>
    <cellStyle name="Hyperlink" xfId="3" builtinId="8"/>
    <cellStyle name="Normal" xfId="0" builtinId="0"/>
    <cellStyle name="Normal 2" xfId="1" xr:uid="{73F83EE9-A569-4E98-BC6D-0B37170B5F6B}"/>
    <cellStyle name="Normal 3" xfId="2" xr:uid="{67A92165-0801-4474-8F71-B4BC5FB5967B}"/>
  </cellStyles>
  <dxfs count="0"/>
  <tableStyles count="0" defaultTableStyle="TableStyleMedium2" defaultPivotStyle="PivotStyleLight16"/>
  <colors>
    <mruColors>
      <color rgb="FFFFB5B5"/>
      <color rgb="FFFF9999"/>
      <color rgb="FFFFAFAF"/>
      <color rgb="FFFFCBCB"/>
      <color rgb="FF033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57150</xdr:rowOff>
    </xdr:from>
    <xdr:ext cx="1466850" cy="647699"/>
    <xdr:pic>
      <xdr:nvPicPr>
        <xdr:cNvPr id="3" name="Picture 2">
          <a:extLst>
            <a:ext uri="{FF2B5EF4-FFF2-40B4-BE49-F238E27FC236}">
              <a16:creationId xmlns:a16="http://schemas.microsoft.com/office/drawing/2014/main" id="{26F74E79-C5F4-496B-9988-73F50C7B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466850" cy="6476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0</xdr:row>
      <xdr:rowOff>76200</xdr:rowOff>
    </xdr:from>
    <xdr:ext cx="1466850" cy="647699"/>
    <xdr:pic>
      <xdr:nvPicPr>
        <xdr:cNvPr id="2" name="Picture 1">
          <a:extLst>
            <a:ext uri="{FF2B5EF4-FFF2-40B4-BE49-F238E27FC236}">
              <a16:creationId xmlns:a16="http://schemas.microsoft.com/office/drawing/2014/main" id="{3590A97E-8A97-478C-954E-C5AB35B6D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76200"/>
          <a:ext cx="1466850" cy="6476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1C5F-5E98-4F07-B645-729593B5F832}">
  <sheetPr>
    <pageSetUpPr fitToPage="1"/>
  </sheetPr>
  <dimension ref="A1:E41"/>
  <sheetViews>
    <sheetView showGridLines="0" tabSelected="1" zoomScale="130" zoomScaleNormal="130" workbookViewId="0">
      <selection activeCell="B15" sqref="B15"/>
    </sheetView>
  </sheetViews>
  <sheetFormatPr defaultRowHeight="12.75" x14ac:dyDescent="0.2"/>
  <cols>
    <col min="1" max="1" width="6.5703125" customWidth="1"/>
    <col min="3" max="3" width="61.42578125" customWidth="1"/>
  </cols>
  <sheetData>
    <row r="1" spans="1:5" x14ac:dyDescent="0.2">
      <c r="A1" s="81" t="s">
        <v>66</v>
      </c>
      <c r="B1" s="81"/>
      <c r="C1" s="81"/>
      <c r="D1" s="81"/>
      <c r="E1" s="81"/>
    </row>
    <row r="2" spans="1:5" x14ac:dyDescent="0.2">
      <c r="A2" s="81"/>
      <c r="B2" s="81"/>
      <c r="C2" s="81"/>
      <c r="D2" s="81"/>
      <c r="E2" s="81"/>
    </row>
    <row r="3" spans="1:5" x14ac:dyDescent="0.2">
      <c r="A3" s="81"/>
      <c r="B3" s="81"/>
      <c r="C3" s="81"/>
      <c r="D3" s="81"/>
      <c r="E3" s="81"/>
    </row>
    <row r="4" spans="1:5" x14ac:dyDescent="0.2">
      <c r="A4" s="81"/>
      <c r="B4" s="81"/>
      <c r="C4" s="81"/>
      <c r="D4" s="81"/>
      <c r="E4" s="81"/>
    </row>
    <row r="5" spans="1:5" s="54" customFormat="1" ht="12.75" customHeight="1" x14ac:dyDescent="0.2">
      <c r="A5" s="53"/>
      <c r="B5" s="53"/>
      <c r="C5" s="53"/>
      <c r="D5" s="53"/>
      <c r="E5" s="53"/>
    </row>
    <row r="6" spans="1:5" s="54" customFormat="1" ht="12.75" customHeight="1" x14ac:dyDescent="0.2">
      <c r="A6" s="53"/>
      <c r="B6" s="50" t="s">
        <v>42</v>
      </c>
      <c r="C6" s="53"/>
      <c r="D6" s="53"/>
      <c r="E6" s="53"/>
    </row>
    <row r="7" spans="1:5" s="54" customFormat="1" ht="12.75" customHeight="1" x14ac:dyDescent="0.2">
      <c r="A7" s="53"/>
      <c r="B7" s="51" t="s">
        <v>43</v>
      </c>
      <c r="C7" s="53"/>
      <c r="D7" s="53"/>
      <c r="E7" s="53"/>
    </row>
    <row r="8" spans="1:5" s="54" customFormat="1" ht="12.75" customHeight="1" x14ac:dyDescent="0.2">
      <c r="A8" s="53"/>
      <c r="B8" s="51"/>
      <c r="C8" s="53"/>
      <c r="D8" s="53"/>
      <c r="E8" s="53"/>
    </row>
    <row r="9" spans="1:5" s="54" customFormat="1" ht="12.75" customHeight="1" x14ac:dyDescent="0.2">
      <c r="A9" s="53"/>
      <c r="B9" s="48" t="s">
        <v>45</v>
      </c>
      <c r="C9" s="53"/>
      <c r="D9" s="53"/>
      <c r="E9" s="53"/>
    </row>
    <row r="10" spans="1:5" s="54" customFormat="1" ht="12.75" customHeight="1" x14ac:dyDescent="0.2">
      <c r="A10" s="53"/>
      <c r="B10" s="82" t="s">
        <v>44</v>
      </c>
      <c r="C10" s="82"/>
      <c r="D10" s="82"/>
      <c r="E10" s="82"/>
    </row>
    <row r="11" spans="1:5" s="54" customFormat="1" ht="12.75" customHeight="1" x14ac:dyDescent="0.2">
      <c r="A11" s="53"/>
      <c r="B11" s="82"/>
      <c r="C11" s="82"/>
      <c r="D11" s="82"/>
      <c r="E11" s="82"/>
    </row>
    <row r="12" spans="1:5" ht="12.75" customHeight="1" x14ac:dyDescent="0.2">
      <c r="B12" s="48" t="s">
        <v>50</v>
      </c>
    </row>
    <row r="13" spans="1:5" ht="12.75" customHeight="1" x14ac:dyDescent="0.2">
      <c r="B13" s="48" t="s">
        <v>59</v>
      </c>
    </row>
    <row r="14" spans="1:5" ht="12.75" customHeight="1" x14ac:dyDescent="0.2">
      <c r="B14" s="48" t="s">
        <v>76</v>
      </c>
    </row>
    <row r="15" spans="1:5" ht="12.75" customHeight="1" x14ac:dyDescent="0.2">
      <c r="B15" s="48" t="s">
        <v>75</v>
      </c>
    </row>
    <row r="16" spans="1:5" ht="12.75" customHeight="1" x14ac:dyDescent="0.2">
      <c r="B16" s="52"/>
      <c r="C16" s="52"/>
      <c r="D16" s="52"/>
      <c r="E16" s="52"/>
    </row>
    <row r="17" spans="2:3" ht="12.75" customHeight="1" x14ac:dyDescent="0.2">
      <c r="B17" s="55" t="s">
        <v>32</v>
      </c>
    </row>
    <row r="18" spans="2:3" ht="12.75" customHeight="1" x14ac:dyDescent="0.2">
      <c r="B18" t="s">
        <v>22</v>
      </c>
      <c r="C18" s="48" t="s">
        <v>35</v>
      </c>
    </row>
    <row r="19" spans="2:3" ht="12.75" customHeight="1" x14ac:dyDescent="0.2">
      <c r="B19" t="s">
        <v>10</v>
      </c>
      <c r="C19" s="48" t="s">
        <v>33</v>
      </c>
    </row>
    <row r="20" spans="2:3" ht="12.75" customHeight="1" x14ac:dyDescent="0.2">
      <c r="B20" t="s">
        <v>16</v>
      </c>
      <c r="C20" s="48" t="s">
        <v>36</v>
      </c>
    </row>
    <row r="21" spans="2:3" ht="12.75" customHeight="1" x14ac:dyDescent="0.2">
      <c r="B21" t="s">
        <v>13</v>
      </c>
      <c r="C21" s="48" t="s">
        <v>48</v>
      </c>
    </row>
    <row r="22" spans="2:3" ht="12.75" customHeight="1" x14ac:dyDescent="0.2">
      <c r="B22" t="s">
        <v>23</v>
      </c>
      <c r="C22" s="48" t="s">
        <v>37</v>
      </c>
    </row>
    <row r="23" spans="2:3" ht="12.75" customHeight="1" x14ac:dyDescent="0.2">
      <c r="B23" t="s">
        <v>71</v>
      </c>
      <c r="C23" s="48" t="s">
        <v>72</v>
      </c>
    </row>
    <row r="24" spans="2:3" ht="12.75" customHeight="1" x14ac:dyDescent="0.2">
      <c r="B24" t="s">
        <v>24</v>
      </c>
      <c r="C24" s="48" t="s">
        <v>38</v>
      </c>
    </row>
    <row r="25" spans="2:3" ht="12.75" customHeight="1" x14ac:dyDescent="0.2">
      <c r="B25" s="54" t="s">
        <v>61</v>
      </c>
      <c r="C25" s="58" t="s">
        <v>60</v>
      </c>
    </row>
    <row r="26" spans="2:3" ht="12.75" customHeight="1" x14ac:dyDescent="0.2">
      <c r="B26" t="s">
        <v>15</v>
      </c>
      <c r="C26" s="48" t="s">
        <v>47</v>
      </c>
    </row>
    <row r="27" spans="2:3" ht="12.75" customHeight="1" x14ac:dyDescent="0.2">
      <c r="B27" t="s">
        <v>20</v>
      </c>
      <c r="C27" s="48" t="s">
        <v>49</v>
      </c>
    </row>
    <row r="28" spans="2:3" ht="12.75" customHeight="1" x14ac:dyDescent="0.2">
      <c r="B28" t="s">
        <v>25</v>
      </c>
      <c r="C28" t="s">
        <v>39</v>
      </c>
    </row>
    <row r="29" spans="2:3" ht="12.75" customHeight="1" x14ac:dyDescent="0.2">
      <c r="B29" t="s">
        <v>17</v>
      </c>
      <c r="C29" t="s">
        <v>40</v>
      </c>
    </row>
    <row r="30" spans="2:3" ht="12.75" customHeight="1" x14ac:dyDescent="0.2">
      <c r="B30" t="s">
        <v>26</v>
      </c>
      <c r="C30" t="s">
        <v>63</v>
      </c>
    </row>
    <row r="31" spans="2:3" ht="12.75" customHeight="1" x14ac:dyDescent="0.2">
      <c r="B31" t="s">
        <v>54</v>
      </c>
      <c r="C31" t="s">
        <v>53</v>
      </c>
    </row>
    <row r="32" spans="2:3" ht="12.75" customHeight="1" x14ac:dyDescent="0.2">
      <c r="B32" t="s">
        <v>11</v>
      </c>
      <c r="C32" t="s">
        <v>52</v>
      </c>
    </row>
    <row r="33" spans="1:5" ht="12.75" customHeight="1" x14ac:dyDescent="0.2">
      <c r="B33" t="s">
        <v>14</v>
      </c>
      <c r="C33" s="48" t="s">
        <v>58</v>
      </c>
    </row>
    <row r="34" spans="1:5" ht="12.75" customHeight="1" x14ac:dyDescent="0.2">
      <c r="B34" t="s">
        <v>12</v>
      </c>
      <c r="C34" t="s">
        <v>34</v>
      </c>
    </row>
    <row r="35" spans="1:5" ht="12.75" customHeight="1" x14ac:dyDescent="0.2">
      <c r="B35" t="s">
        <v>18</v>
      </c>
      <c r="C35" s="48" t="s">
        <v>41</v>
      </c>
    </row>
    <row r="36" spans="1:5" ht="12.75" customHeight="1" x14ac:dyDescent="0.2">
      <c r="B36" t="s">
        <v>65</v>
      </c>
      <c r="C36" t="s">
        <v>57</v>
      </c>
    </row>
    <row r="37" spans="1:5" ht="12.75" customHeight="1" x14ac:dyDescent="0.2">
      <c r="B37" t="s">
        <v>27</v>
      </c>
      <c r="C37" t="s">
        <v>64</v>
      </c>
    </row>
    <row r="38" spans="1:5" ht="12.75" customHeight="1" x14ac:dyDescent="0.2">
      <c r="B38" t="s">
        <v>19</v>
      </c>
      <c r="C38" t="s">
        <v>56</v>
      </c>
    </row>
    <row r="39" spans="1:5" ht="12.75" customHeight="1" x14ac:dyDescent="0.2">
      <c r="B39" t="s">
        <v>28</v>
      </c>
      <c r="C39" t="s">
        <v>62</v>
      </c>
    </row>
    <row r="40" spans="1:5" ht="12.75" customHeight="1" x14ac:dyDescent="0.2">
      <c r="B40" t="s">
        <v>51</v>
      </c>
      <c r="C40" t="s">
        <v>55</v>
      </c>
    </row>
    <row r="41" spans="1:5" x14ac:dyDescent="0.2">
      <c r="A41" s="49"/>
      <c r="B41" s="49"/>
      <c r="C41" s="49"/>
      <c r="D41" s="49"/>
      <c r="E41" s="49"/>
    </row>
  </sheetData>
  <sortState xmlns:xlrd2="http://schemas.microsoft.com/office/spreadsheetml/2017/richdata2" ref="B18:C40">
    <sortCondition ref="B18:B40"/>
  </sortState>
  <mergeCells count="2">
    <mergeCell ref="A1:E4"/>
    <mergeCell ref="B10:E11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EABC-235A-4030-BE32-A0F49D75258A}">
  <sheetPr>
    <pageSetUpPr fitToPage="1"/>
  </sheetPr>
  <dimension ref="A1:AE44"/>
  <sheetViews>
    <sheetView showGridLines="0" topLeftCell="A4" zoomScale="115" zoomScaleNormal="115" workbookViewId="0">
      <selection activeCell="D30" sqref="D30"/>
    </sheetView>
  </sheetViews>
  <sheetFormatPr defaultRowHeight="12.75" x14ac:dyDescent="0.2"/>
  <cols>
    <col min="1" max="1" width="7.85546875" customWidth="1"/>
    <col min="2" max="31" width="5.85546875" customWidth="1"/>
  </cols>
  <sheetData>
    <row r="1" spans="1:31" ht="25.5" customHeight="1" x14ac:dyDescent="0.2">
      <c r="A1" s="1"/>
      <c r="B1" s="2"/>
      <c r="C1" s="2"/>
      <c r="D1" s="2"/>
      <c r="E1" s="92" t="s">
        <v>67</v>
      </c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16.5" customHeight="1" x14ac:dyDescent="0.2">
      <c r="A2" s="3"/>
      <c r="B2" s="3"/>
      <c r="C2" s="3"/>
      <c r="D2" s="3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ht="17.25" customHeight="1" x14ac:dyDescent="0.2">
      <c r="A3" s="3"/>
      <c r="B3" s="3"/>
      <c r="C3" s="3"/>
      <c r="D3" s="3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ht="15.75" x14ac:dyDescent="0.25">
      <c r="A4" s="57" t="s">
        <v>46</v>
      </c>
      <c r="B4" s="4"/>
      <c r="C4" s="4"/>
      <c r="D4" s="5"/>
      <c r="E4" s="4"/>
      <c r="F4" s="4"/>
      <c r="G4" s="5"/>
      <c r="H4" s="4"/>
      <c r="I4" s="4"/>
      <c r="J4" s="5"/>
      <c r="K4" s="4"/>
      <c r="L4" s="4"/>
      <c r="M4" s="5"/>
      <c r="N4" s="4"/>
      <c r="O4" s="4"/>
      <c r="P4" s="5"/>
      <c r="Q4" s="4"/>
      <c r="R4" s="4"/>
      <c r="S4" s="5"/>
      <c r="T4" s="4"/>
      <c r="U4" s="4"/>
      <c r="V4" s="5"/>
      <c r="W4" s="4"/>
      <c r="X4" s="4"/>
      <c r="Y4" s="5"/>
      <c r="Z4" s="4"/>
      <c r="AA4" s="4"/>
      <c r="AB4" s="5"/>
      <c r="AC4" s="4"/>
      <c r="AD4" s="4"/>
      <c r="AE4" s="5"/>
    </row>
    <row r="5" spans="1:31" x14ac:dyDescent="0.2">
      <c r="A5" s="6"/>
      <c r="B5" s="6"/>
      <c r="C5" s="6"/>
      <c r="D5" s="7"/>
      <c r="E5" s="6"/>
      <c r="F5" s="6"/>
      <c r="G5" s="7"/>
      <c r="H5" s="6"/>
      <c r="I5" s="6"/>
      <c r="J5" s="7"/>
      <c r="K5" s="6"/>
      <c r="L5" s="6"/>
      <c r="M5" s="7"/>
      <c r="N5" s="6"/>
      <c r="O5" s="6"/>
      <c r="P5" s="7"/>
      <c r="Q5" s="6"/>
      <c r="R5" s="6"/>
      <c r="S5" s="7"/>
      <c r="T5" s="6"/>
      <c r="U5" s="6"/>
      <c r="V5" s="7"/>
      <c r="W5" s="6"/>
      <c r="X5" s="6"/>
      <c r="Y5" s="7"/>
      <c r="Z5" s="6"/>
      <c r="AA5" s="6"/>
      <c r="AB5" s="7"/>
      <c r="AC5" s="8"/>
      <c r="AD5" s="8"/>
      <c r="AE5" s="9"/>
    </row>
    <row r="6" spans="1:31" x14ac:dyDescent="0.2">
      <c r="A6" s="10"/>
      <c r="B6" s="83" t="s">
        <v>69</v>
      </c>
      <c r="C6" s="84"/>
      <c r="D6" s="85"/>
      <c r="E6" s="83" t="s">
        <v>0</v>
      </c>
      <c r="F6" s="84"/>
      <c r="G6" s="85"/>
      <c r="H6" s="83" t="s">
        <v>73</v>
      </c>
      <c r="I6" s="84"/>
      <c r="J6" s="85"/>
      <c r="K6" s="83" t="s">
        <v>1</v>
      </c>
      <c r="L6" s="84"/>
      <c r="M6" s="85"/>
      <c r="N6" s="83" t="s">
        <v>2</v>
      </c>
      <c r="O6" s="84"/>
      <c r="P6" s="85"/>
      <c r="Q6" s="83" t="s">
        <v>70</v>
      </c>
      <c r="R6" s="84"/>
      <c r="S6" s="85"/>
      <c r="T6" s="83" t="s">
        <v>74</v>
      </c>
      <c r="U6" s="84"/>
      <c r="V6" s="85"/>
      <c r="W6" s="83" t="s">
        <v>3</v>
      </c>
      <c r="X6" s="84"/>
      <c r="Y6" s="85"/>
      <c r="Z6" s="83" t="s">
        <v>4</v>
      </c>
      <c r="AA6" s="84"/>
      <c r="AB6" s="85"/>
      <c r="AC6" s="83" t="s">
        <v>5</v>
      </c>
      <c r="AD6" s="84"/>
      <c r="AE6" s="85"/>
    </row>
    <row r="7" spans="1:31" x14ac:dyDescent="0.2">
      <c r="A7" s="11"/>
      <c r="B7" s="12" t="s">
        <v>6</v>
      </c>
      <c r="C7" s="12" t="s">
        <v>7</v>
      </c>
      <c r="D7" s="13" t="s">
        <v>8</v>
      </c>
      <c r="E7" s="12" t="s">
        <v>6</v>
      </c>
      <c r="F7" s="12" t="s">
        <v>7</v>
      </c>
      <c r="G7" s="13" t="s">
        <v>8</v>
      </c>
      <c r="H7" s="12" t="s">
        <v>6</v>
      </c>
      <c r="I7" s="12" t="s">
        <v>7</v>
      </c>
      <c r="J7" s="13" t="s">
        <v>8</v>
      </c>
      <c r="K7" s="12" t="s">
        <v>6</v>
      </c>
      <c r="L7" s="12" t="s">
        <v>7</v>
      </c>
      <c r="M7" s="13" t="s">
        <v>8</v>
      </c>
      <c r="N7" s="12" t="s">
        <v>6</v>
      </c>
      <c r="O7" s="12" t="s">
        <v>7</v>
      </c>
      <c r="P7" s="13" t="s">
        <v>8</v>
      </c>
      <c r="Q7" s="12" t="s">
        <v>6</v>
      </c>
      <c r="R7" s="12" t="s">
        <v>7</v>
      </c>
      <c r="S7" s="13" t="s">
        <v>8</v>
      </c>
      <c r="T7" s="12" t="s">
        <v>6</v>
      </c>
      <c r="U7" s="12" t="s">
        <v>7</v>
      </c>
      <c r="V7" s="13" t="s">
        <v>8</v>
      </c>
      <c r="W7" s="12" t="s">
        <v>6</v>
      </c>
      <c r="X7" s="12" t="s">
        <v>7</v>
      </c>
      <c r="Y7" s="13" t="s">
        <v>8</v>
      </c>
      <c r="Z7" s="12" t="s">
        <v>6</v>
      </c>
      <c r="AA7" s="12" t="s">
        <v>7</v>
      </c>
      <c r="AB7" s="13" t="s">
        <v>8</v>
      </c>
      <c r="AC7" s="14" t="s">
        <v>6</v>
      </c>
      <c r="AD7" s="14" t="s">
        <v>7</v>
      </c>
      <c r="AE7" s="15" t="s">
        <v>8</v>
      </c>
    </row>
    <row r="8" spans="1:31" x14ac:dyDescent="0.2">
      <c r="A8" s="86" t="s">
        <v>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8"/>
    </row>
    <row r="9" spans="1:31" x14ac:dyDescent="0.2">
      <c r="A9" s="16" t="s">
        <v>10</v>
      </c>
      <c r="B9" s="17">
        <v>41</v>
      </c>
      <c r="C9" s="18">
        <v>36</v>
      </c>
      <c r="D9" s="19">
        <f>C9/(B9+C9)*100</f>
        <v>46.753246753246749</v>
      </c>
      <c r="E9" s="17">
        <v>21</v>
      </c>
      <c r="F9" s="18">
        <v>16</v>
      </c>
      <c r="G9" s="19">
        <f>F9/(E9+F9)*100</f>
        <v>43.243243243243242</v>
      </c>
      <c r="H9" s="17">
        <v>30</v>
      </c>
      <c r="I9" s="18">
        <v>25</v>
      </c>
      <c r="J9" s="19">
        <f>I9/(H9+I9)*100</f>
        <v>45.454545454545453</v>
      </c>
      <c r="K9" s="17">
        <v>31</v>
      </c>
      <c r="L9" s="18">
        <v>21</v>
      </c>
      <c r="M9" s="19">
        <f>L9/(K9+L9)*100</f>
        <v>40.384615384615387</v>
      </c>
      <c r="N9" s="17">
        <v>27</v>
      </c>
      <c r="O9" s="18">
        <v>26</v>
      </c>
      <c r="P9" s="19">
        <f>O9/(N9+O9)*100</f>
        <v>49.056603773584904</v>
      </c>
      <c r="Q9" s="17">
        <v>13</v>
      </c>
      <c r="R9" s="18">
        <v>14</v>
      </c>
      <c r="S9" s="19">
        <f>R9/(Q9+R9)*100</f>
        <v>51.851851851851848</v>
      </c>
      <c r="T9" s="17">
        <v>3</v>
      </c>
      <c r="U9" s="18">
        <v>6</v>
      </c>
      <c r="V9" s="19">
        <f>U9/(T9+U9)*100</f>
        <v>66.666666666666657</v>
      </c>
      <c r="W9" s="17">
        <v>4</v>
      </c>
      <c r="X9" s="18">
        <v>6</v>
      </c>
      <c r="Y9" s="19">
        <f>X9/(W9+X9)*100</f>
        <v>60</v>
      </c>
      <c r="Z9" s="17">
        <v>8</v>
      </c>
      <c r="AA9" s="18">
        <v>7</v>
      </c>
      <c r="AB9" s="19">
        <f>AA9/(Z9+AA9)*100</f>
        <v>46.666666666666664</v>
      </c>
      <c r="AC9" s="20">
        <f>B9+E9+H9+K9+N9+Q9+T9+W9+Z9</f>
        <v>178</v>
      </c>
      <c r="AD9" s="21">
        <f>C9+F9+I9+L9+O9+R9+U9+X9+AA9</f>
        <v>157</v>
      </c>
      <c r="AE9" s="22">
        <f t="shared" ref="AE9:AE19" si="0">AD9/(AC9+AD9)*100</f>
        <v>46.865671641791046</v>
      </c>
    </row>
    <row r="10" spans="1:31" x14ac:dyDescent="0.2">
      <c r="A10" s="23" t="s">
        <v>11</v>
      </c>
      <c r="B10" s="24">
        <v>33</v>
      </c>
      <c r="C10" s="25">
        <v>9</v>
      </c>
      <c r="D10" s="26">
        <f>C10/(B10+C10)*100</f>
        <v>21.428571428571427</v>
      </c>
      <c r="E10" s="24">
        <v>23</v>
      </c>
      <c r="F10" s="25">
        <v>10</v>
      </c>
      <c r="G10" s="26">
        <f>F10/(E10+F10)*100</f>
        <v>30.303030303030305</v>
      </c>
      <c r="H10" s="24">
        <v>17</v>
      </c>
      <c r="I10" s="25">
        <v>4</v>
      </c>
      <c r="J10" s="26">
        <f>I10/(H10+I10)*100</f>
        <v>19.047619047619047</v>
      </c>
      <c r="K10" s="24"/>
      <c r="L10" s="25"/>
      <c r="M10" s="26"/>
      <c r="N10" s="24">
        <v>1</v>
      </c>
      <c r="O10" s="25">
        <v>1</v>
      </c>
      <c r="P10" s="26">
        <f>O10/(N10+O10)*100</f>
        <v>50</v>
      </c>
      <c r="Q10" s="24">
        <v>13</v>
      </c>
      <c r="R10" s="25">
        <v>2</v>
      </c>
      <c r="S10" s="26">
        <f>R10/(Q10+R10)*100</f>
        <v>13.333333333333334</v>
      </c>
      <c r="T10" s="24">
        <v>9</v>
      </c>
      <c r="U10" s="25">
        <v>4</v>
      </c>
      <c r="V10" s="26">
        <f>U10/(T10+U10)*100</f>
        <v>30.76923076923077</v>
      </c>
      <c r="W10" s="24">
        <v>5</v>
      </c>
      <c r="X10" s="25">
        <v>4</v>
      </c>
      <c r="Y10" s="26">
        <f>X10/(W10+X10)*100</f>
        <v>44.444444444444443</v>
      </c>
      <c r="Z10" s="24"/>
      <c r="AA10" s="25"/>
      <c r="AB10" s="26"/>
      <c r="AC10" s="27">
        <f>B10+E10+H10+K10+N10+Q10+T10+W10+Z10</f>
        <v>101</v>
      </c>
      <c r="AD10" s="28">
        <f>C10+F10+I10+L10+O10+R10+U10+X10+AA10</f>
        <v>34</v>
      </c>
      <c r="AE10" s="29">
        <f t="shared" si="0"/>
        <v>25.185185185185183</v>
      </c>
    </row>
    <row r="11" spans="1:31" x14ac:dyDescent="0.2">
      <c r="A11" s="16" t="s">
        <v>12</v>
      </c>
      <c r="B11" s="17">
        <v>14</v>
      </c>
      <c r="C11" s="18">
        <v>2</v>
      </c>
      <c r="D11" s="19">
        <f>C11/(B11+C11)*100</f>
        <v>12.5</v>
      </c>
      <c r="E11" s="17">
        <v>9</v>
      </c>
      <c r="F11" s="18">
        <v>3</v>
      </c>
      <c r="G11" s="19">
        <f>F11/(E11+F11)*100</f>
        <v>25</v>
      </c>
      <c r="H11" s="17">
        <v>4</v>
      </c>
      <c r="I11" s="18">
        <v>2</v>
      </c>
      <c r="J11" s="19">
        <f>I11/(H11+I11)*100</f>
        <v>33.333333333333329</v>
      </c>
      <c r="K11" s="17"/>
      <c r="L11" s="18"/>
      <c r="M11" s="19"/>
      <c r="N11" s="17">
        <v>3</v>
      </c>
      <c r="O11" s="18">
        <v>1</v>
      </c>
      <c r="P11" s="19">
        <f>O11/(N11+O11)*100</f>
        <v>25</v>
      </c>
      <c r="Q11" s="17"/>
      <c r="R11" s="18"/>
      <c r="S11" s="19"/>
      <c r="T11" s="17"/>
      <c r="U11" s="18"/>
      <c r="V11" s="19"/>
      <c r="W11" s="17"/>
      <c r="X11" s="18"/>
      <c r="Y11" s="19"/>
      <c r="Z11" s="17"/>
      <c r="AA11" s="18"/>
      <c r="AB11" s="19"/>
      <c r="AC11" s="20">
        <f t="shared" ref="AC11" si="1">B11+E11+H11+K11+N11+Q11+T11+W11+Z11</f>
        <v>30</v>
      </c>
      <c r="AD11" s="21">
        <f t="shared" ref="AD11:AD19" si="2">C11+F11+I11+L11+O11+R11+U11+X11+AA11</f>
        <v>8</v>
      </c>
      <c r="AE11" s="22">
        <f t="shared" si="0"/>
        <v>21.052631578947366</v>
      </c>
    </row>
    <row r="12" spans="1:31" x14ac:dyDescent="0.2">
      <c r="A12" s="23" t="s">
        <v>13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  <c r="W12" s="24"/>
      <c r="X12" s="25"/>
      <c r="Y12" s="26"/>
      <c r="Z12" s="24">
        <v>4</v>
      </c>
      <c r="AA12" s="25">
        <v>3</v>
      </c>
      <c r="AB12" s="26">
        <f>AA12/(Z12+AA12)*100</f>
        <v>42.857142857142854</v>
      </c>
      <c r="AC12" s="27">
        <f>B12+E12+H12+K12+N12+Q12+T12+W12+Z12</f>
        <v>4</v>
      </c>
      <c r="AD12" s="28">
        <f t="shared" si="2"/>
        <v>3</v>
      </c>
      <c r="AE12" s="29">
        <f>AD12/(AC12+AD12)*100</f>
        <v>42.857142857142854</v>
      </c>
    </row>
    <row r="13" spans="1:31" x14ac:dyDescent="0.2">
      <c r="A13" s="16" t="s">
        <v>14</v>
      </c>
      <c r="B13" s="17"/>
      <c r="C13" s="18"/>
      <c r="D13" s="19"/>
      <c r="E13" s="17"/>
      <c r="F13" s="18"/>
      <c r="G13" s="19"/>
      <c r="H13" s="17"/>
      <c r="I13" s="18"/>
      <c r="J13" s="19"/>
      <c r="K13" s="17">
        <v>28</v>
      </c>
      <c r="L13" s="18">
        <v>6</v>
      </c>
      <c r="M13" s="19">
        <f>L13/(K13+L13)*100</f>
        <v>17.647058823529413</v>
      </c>
      <c r="N13" s="17"/>
      <c r="O13" s="18"/>
      <c r="P13" s="19"/>
      <c r="Q13" s="17"/>
      <c r="R13" s="18"/>
      <c r="S13" s="19"/>
      <c r="T13" s="17"/>
      <c r="U13" s="18"/>
      <c r="V13" s="19"/>
      <c r="W13" s="17"/>
      <c r="X13" s="18"/>
      <c r="Y13" s="19"/>
      <c r="Z13" s="17"/>
      <c r="AA13" s="18"/>
      <c r="AB13" s="19"/>
      <c r="AC13" s="20">
        <f t="shared" ref="AC13:AC17" si="3">B13+E13+H13+K13+N13+Q13+T13+W13+Z13</f>
        <v>28</v>
      </c>
      <c r="AD13" s="21">
        <f t="shared" si="2"/>
        <v>6</v>
      </c>
      <c r="AE13" s="22">
        <f t="shared" ref="AE13:AE17" si="4">AD13/(AC13+AD13)*100</f>
        <v>17.647058823529413</v>
      </c>
    </row>
    <row r="14" spans="1:31" x14ac:dyDescent="0.2">
      <c r="A14" s="23" t="s">
        <v>15</v>
      </c>
      <c r="B14" s="24">
        <v>3</v>
      </c>
      <c r="C14" s="25">
        <v>1</v>
      </c>
      <c r="D14" s="26">
        <f>C14/(B14+C14)*100</f>
        <v>25</v>
      </c>
      <c r="E14" s="24">
        <v>1</v>
      </c>
      <c r="F14" s="25">
        <v>2</v>
      </c>
      <c r="G14" s="26">
        <f>F14/(E14+F14)*100</f>
        <v>66.666666666666657</v>
      </c>
      <c r="H14" s="24">
        <v>2</v>
      </c>
      <c r="I14" s="25">
        <v>1</v>
      </c>
      <c r="J14" s="26">
        <f>I14/(H14+I14)*100</f>
        <v>33.333333333333329</v>
      </c>
      <c r="K14" s="24">
        <v>1</v>
      </c>
      <c r="L14" s="25">
        <v>1</v>
      </c>
      <c r="M14" s="26">
        <f>L14/(K14+L14)*100</f>
        <v>50</v>
      </c>
      <c r="N14" s="24"/>
      <c r="O14" s="25"/>
      <c r="P14" s="26"/>
      <c r="Q14" s="24"/>
      <c r="R14" s="25"/>
      <c r="S14" s="26"/>
      <c r="T14" s="24"/>
      <c r="U14" s="25">
        <v>2</v>
      </c>
      <c r="V14" s="26">
        <f>U14/(T14+U14)*100</f>
        <v>100</v>
      </c>
      <c r="W14" s="24">
        <v>3</v>
      </c>
      <c r="X14" s="25">
        <v>3</v>
      </c>
      <c r="Y14" s="26">
        <f>X14/(W14+X14)*100</f>
        <v>50</v>
      </c>
      <c r="Z14" s="24"/>
      <c r="AA14" s="25"/>
      <c r="AB14" s="26"/>
      <c r="AC14" s="27">
        <f>B14+E14+H14+K14+N14+Q14+T14+W14+Z14</f>
        <v>10</v>
      </c>
      <c r="AD14" s="28">
        <f t="shared" si="2"/>
        <v>10</v>
      </c>
      <c r="AE14" s="29">
        <f>AD14/(AC14+AD14)*100</f>
        <v>50</v>
      </c>
    </row>
    <row r="15" spans="1:31" x14ac:dyDescent="0.2">
      <c r="A15" s="16" t="s">
        <v>16</v>
      </c>
      <c r="B15" s="17"/>
      <c r="C15" s="18">
        <v>1</v>
      </c>
      <c r="D15" s="19">
        <f>C15/(B15+C15)*100</f>
        <v>100</v>
      </c>
      <c r="E15" s="17"/>
      <c r="F15" s="18"/>
      <c r="G15" s="19"/>
      <c r="H15" s="17"/>
      <c r="I15" s="18"/>
      <c r="J15" s="19"/>
      <c r="K15" s="17"/>
      <c r="L15" s="18"/>
      <c r="M15" s="19"/>
      <c r="N15" s="17"/>
      <c r="O15" s="18"/>
      <c r="P15" s="19"/>
      <c r="Q15" s="17"/>
      <c r="R15" s="18"/>
      <c r="S15" s="19"/>
      <c r="T15" s="17"/>
      <c r="U15" s="18"/>
      <c r="V15" s="19"/>
      <c r="W15" s="17"/>
      <c r="X15" s="18"/>
      <c r="Y15" s="19"/>
      <c r="Z15" s="17"/>
      <c r="AA15" s="18"/>
      <c r="AB15" s="19"/>
      <c r="AC15" s="20">
        <f t="shared" si="3"/>
        <v>0</v>
      </c>
      <c r="AD15" s="21">
        <f t="shared" si="2"/>
        <v>1</v>
      </c>
      <c r="AE15" s="22">
        <f t="shared" si="4"/>
        <v>100</v>
      </c>
    </row>
    <row r="16" spans="1:31" x14ac:dyDescent="0.2">
      <c r="A16" s="23" t="s">
        <v>17</v>
      </c>
      <c r="B16" s="24">
        <v>1</v>
      </c>
      <c r="C16" s="25"/>
      <c r="D16" s="61">
        <f>C16/(B16+C16)*100</f>
        <v>0</v>
      </c>
      <c r="E16" s="60"/>
      <c r="F16" s="25"/>
      <c r="G16" s="26"/>
      <c r="H16" s="24"/>
      <c r="I16" s="25"/>
      <c r="J16" s="26"/>
      <c r="K16" s="24">
        <v>3</v>
      </c>
      <c r="L16" s="25"/>
      <c r="M16" s="26">
        <f>L16/(K16+L16)*100</f>
        <v>0</v>
      </c>
      <c r="N16" s="24"/>
      <c r="O16" s="25"/>
      <c r="P16" s="26"/>
      <c r="Q16" s="24"/>
      <c r="R16" s="25"/>
      <c r="S16" s="26"/>
      <c r="T16" s="24"/>
      <c r="U16" s="25"/>
      <c r="V16" s="26"/>
      <c r="W16" s="24"/>
      <c r="X16" s="25"/>
      <c r="Y16" s="26"/>
      <c r="Z16" s="24"/>
      <c r="AA16" s="25"/>
      <c r="AB16" s="26"/>
      <c r="AC16" s="27">
        <f>B16+E16+H16+K16+N16+Q16+T16+W16+Z16</f>
        <v>4</v>
      </c>
      <c r="AD16" s="28">
        <f t="shared" si="2"/>
        <v>0</v>
      </c>
      <c r="AE16" s="29">
        <f t="shared" si="4"/>
        <v>0</v>
      </c>
    </row>
    <row r="17" spans="1:31" x14ac:dyDescent="0.2">
      <c r="A17" s="30" t="s">
        <v>18</v>
      </c>
      <c r="B17" s="59"/>
      <c r="C17" s="18"/>
      <c r="D17" s="62"/>
      <c r="E17" s="59"/>
      <c r="F17" s="18"/>
      <c r="G17" s="19"/>
      <c r="H17" s="17"/>
      <c r="I17" s="18"/>
      <c r="J17" s="19"/>
      <c r="K17" s="17">
        <v>1</v>
      </c>
      <c r="L17" s="18"/>
      <c r="M17" s="19">
        <f>L17/(K17+L17)*100</f>
        <v>0</v>
      </c>
      <c r="N17" s="17"/>
      <c r="O17" s="18"/>
      <c r="P17" s="19"/>
      <c r="Q17" s="17"/>
      <c r="R17" s="18"/>
      <c r="S17" s="19"/>
      <c r="T17" s="17"/>
      <c r="U17" s="18"/>
      <c r="V17" s="19"/>
      <c r="W17" s="17"/>
      <c r="X17" s="18"/>
      <c r="Y17" s="19"/>
      <c r="Z17" s="17"/>
      <c r="AA17" s="18"/>
      <c r="AB17" s="19"/>
      <c r="AC17" s="20">
        <f t="shared" si="3"/>
        <v>1</v>
      </c>
      <c r="AD17" s="21">
        <f t="shared" si="2"/>
        <v>0</v>
      </c>
      <c r="AE17" s="22">
        <f t="shared" si="4"/>
        <v>0</v>
      </c>
    </row>
    <row r="18" spans="1:31" x14ac:dyDescent="0.2">
      <c r="A18" s="31" t="s">
        <v>19</v>
      </c>
      <c r="B18" s="60"/>
      <c r="C18" s="25"/>
      <c r="D18" s="61"/>
      <c r="E18" s="60">
        <v>2</v>
      </c>
      <c r="F18" s="25"/>
      <c r="G18" s="26">
        <f>F18/(E18+F18)*100</f>
        <v>0</v>
      </c>
      <c r="H18" s="24"/>
      <c r="I18" s="25"/>
      <c r="J18" s="26"/>
      <c r="K18" s="24"/>
      <c r="L18" s="25"/>
      <c r="M18" s="26"/>
      <c r="N18" s="24"/>
      <c r="O18" s="25"/>
      <c r="P18" s="26"/>
      <c r="Q18" s="24"/>
      <c r="R18" s="25"/>
      <c r="S18" s="26"/>
      <c r="T18" s="24"/>
      <c r="U18" s="25"/>
      <c r="V18" s="26"/>
      <c r="W18" s="24"/>
      <c r="X18" s="25"/>
      <c r="Y18" s="26"/>
      <c r="Z18" s="24"/>
      <c r="AA18" s="25"/>
      <c r="AB18" s="26"/>
      <c r="AC18" s="27">
        <f>B18+E18+H18+K18+N18+Q18+T18+W18+Z18</f>
        <v>2</v>
      </c>
      <c r="AD18" s="28">
        <f t="shared" si="2"/>
        <v>0</v>
      </c>
      <c r="AE18" s="29">
        <f>AD18/(AC18+AD18)*100</f>
        <v>0</v>
      </c>
    </row>
    <row r="19" spans="1:31" x14ac:dyDescent="0.2">
      <c r="A19" s="30" t="s">
        <v>20</v>
      </c>
      <c r="B19" s="59">
        <v>1</v>
      </c>
      <c r="C19" s="18">
        <v>9</v>
      </c>
      <c r="D19" s="62">
        <f t="shared" ref="D19:D20" si="5">C19/(B19+C19)*100</f>
        <v>90</v>
      </c>
      <c r="E19" s="59">
        <v>5</v>
      </c>
      <c r="F19" s="18">
        <v>1</v>
      </c>
      <c r="G19" s="19">
        <f>F19/(E19+F19)*100</f>
        <v>16.666666666666664</v>
      </c>
      <c r="H19" s="17">
        <v>1</v>
      </c>
      <c r="I19" s="18">
        <v>2</v>
      </c>
      <c r="J19" s="19">
        <f>I19/(H19+I19)*100</f>
        <v>66.666666666666657</v>
      </c>
      <c r="K19" s="17"/>
      <c r="L19" s="18">
        <v>1</v>
      </c>
      <c r="M19" s="19">
        <f>L19/(K19+L19)*100</f>
        <v>100</v>
      </c>
      <c r="N19" s="17"/>
      <c r="O19" s="18"/>
      <c r="P19" s="19"/>
      <c r="Q19" s="17">
        <v>4</v>
      </c>
      <c r="R19" s="18"/>
      <c r="S19" s="19">
        <f>R19/(Q19+R19)*100</f>
        <v>0</v>
      </c>
      <c r="T19" s="17"/>
      <c r="U19" s="18">
        <v>1</v>
      </c>
      <c r="V19" s="19">
        <f>U19/(T19+U19)*100</f>
        <v>100</v>
      </c>
      <c r="W19" s="17"/>
      <c r="X19" s="18"/>
      <c r="Y19" s="19"/>
      <c r="Z19" s="17">
        <v>1</v>
      </c>
      <c r="AA19" s="18">
        <v>2</v>
      </c>
      <c r="AB19" s="19">
        <f>AA19/(Z19+AA19)*100</f>
        <v>66.666666666666657</v>
      </c>
      <c r="AC19" s="20">
        <f>B19+E19+H19+K19+N19+Q19+T19+W19+Z19</f>
        <v>12</v>
      </c>
      <c r="AD19" s="21">
        <f t="shared" si="2"/>
        <v>16</v>
      </c>
      <c r="AE19" s="22">
        <f t="shared" si="0"/>
        <v>57.142857142857139</v>
      </c>
    </row>
    <row r="20" spans="1:31" x14ac:dyDescent="0.2">
      <c r="A20" s="68" t="s">
        <v>5</v>
      </c>
      <c r="B20" s="69">
        <f>SUM(B9:B19)</f>
        <v>93</v>
      </c>
      <c r="C20" s="70">
        <f>SUM(C9:C19)</f>
        <v>58</v>
      </c>
      <c r="D20" s="71">
        <f t="shared" si="5"/>
        <v>38.410596026490069</v>
      </c>
      <c r="E20" s="72">
        <f>SUM(E9:E19)</f>
        <v>61</v>
      </c>
      <c r="F20" s="70">
        <f>SUM(F9:F19)</f>
        <v>32</v>
      </c>
      <c r="G20" s="71">
        <f>F20/(E20+F20)*100</f>
        <v>34.408602150537639</v>
      </c>
      <c r="H20" s="72">
        <f>SUM(H9:H19)</f>
        <v>54</v>
      </c>
      <c r="I20" s="70">
        <f>SUM(I9:I19)</f>
        <v>34</v>
      </c>
      <c r="J20" s="71">
        <f>I20/(H20+I20)*100</f>
        <v>38.636363636363633</v>
      </c>
      <c r="K20" s="72">
        <f>SUM(K9:K19)</f>
        <v>64</v>
      </c>
      <c r="L20" s="70">
        <f>SUM(L9:L19)</f>
        <v>29</v>
      </c>
      <c r="M20" s="71">
        <f>L20/(K20+L20)*100</f>
        <v>31.182795698924732</v>
      </c>
      <c r="N20" s="72">
        <f>SUM(N9:N19)</f>
        <v>31</v>
      </c>
      <c r="O20" s="70">
        <f>SUM(O9:O19)</f>
        <v>28</v>
      </c>
      <c r="P20" s="71">
        <f>O20/(N20+O20)*100</f>
        <v>47.457627118644069</v>
      </c>
      <c r="Q20" s="72">
        <f>SUM(Q9:Q19)</f>
        <v>30</v>
      </c>
      <c r="R20" s="70">
        <f>SUM(R9:R19)</f>
        <v>16</v>
      </c>
      <c r="S20" s="71">
        <f>R20/(Q20+R20)*100</f>
        <v>34.782608695652172</v>
      </c>
      <c r="T20" s="72">
        <f>SUM(T9:T19)</f>
        <v>12</v>
      </c>
      <c r="U20" s="70">
        <f>SUM(U9:U19)</f>
        <v>13</v>
      </c>
      <c r="V20" s="71">
        <f>U20/(T20+U20)*100</f>
        <v>52</v>
      </c>
      <c r="W20" s="72">
        <f>SUM(W9:W19)</f>
        <v>12</v>
      </c>
      <c r="X20" s="70">
        <f>SUM(X9:X19)</f>
        <v>13</v>
      </c>
      <c r="Y20" s="71">
        <f>X20/(W20+X20)*100</f>
        <v>52</v>
      </c>
      <c r="Z20" s="72">
        <f>SUM(Z9:Z19)</f>
        <v>13</v>
      </c>
      <c r="AA20" s="70">
        <f>SUM(AA9:AA19)</f>
        <v>12</v>
      </c>
      <c r="AB20" s="71">
        <f>AA20/(Z20+AA20)*100</f>
        <v>48</v>
      </c>
      <c r="AC20" s="73">
        <f>SUM(AC3:AC19)</f>
        <v>370</v>
      </c>
      <c r="AD20" s="74">
        <f>SUM(AD3:AD19)</f>
        <v>235</v>
      </c>
      <c r="AE20" s="75">
        <f>AD20/(AC20+AD20)*100</f>
        <v>38.84297520661157</v>
      </c>
    </row>
    <row r="21" spans="1:31" x14ac:dyDescent="0.2">
      <c r="A21" s="89" t="s">
        <v>21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1"/>
    </row>
    <row r="22" spans="1:31" x14ac:dyDescent="0.2">
      <c r="A22" s="16" t="s">
        <v>10</v>
      </c>
      <c r="B22" s="17">
        <v>8</v>
      </c>
      <c r="C22" s="18">
        <v>18</v>
      </c>
      <c r="D22" s="19">
        <f t="shared" ref="D22:D24" si="6">C22/(B22+C22)*100</f>
        <v>69.230769230769226</v>
      </c>
      <c r="E22" s="17">
        <v>10</v>
      </c>
      <c r="F22" s="18">
        <v>4</v>
      </c>
      <c r="G22" s="19">
        <f>F22/(E22+F22)*100</f>
        <v>28.571428571428569</v>
      </c>
      <c r="H22" s="17">
        <v>7</v>
      </c>
      <c r="I22" s="18">
        <v>9</v>
      </c>
      <c r="J22" s="19">
        <f>I22/(H22+I22)*100</f>
        <v>56.25</v>
      </c>
      <c r="K22" s="17"/>
      <c r="L22" s="18"/>
      <c r="M22" s="19"/>
      <c r="N22" s="17">
        <v>9</v>
      </c>
      <c r="O22" s="18">
        <v>13</v>
      </c>
      <c r="P22" s="19">
        <f>O22/(N22+O22)*100</f>
        <v>59.090909090909093</v>
      </c>
      <c r="Q22" s="17">
        <v>6</v>
      </c>
      <c r="R22" s="18">
        <v>3</v>
      </c>
      <c r="S22" s="19">
        <f>R22/(Q22+R22)*100</f>
        <v>33.333333333333329</v>
      </c>
      <c r="T22" s="17">
        <v>2</v>
      </c>
      <c r="U22" s="18">
        <v>2</v>
      </c>
      <c r="V22" s="19">
        <f>U22/(T22+U22)*100</f>
        <v>50</v>
      </c>
      <c r="W22" s="17"/>
      <c r="X22" s="18"/>
      <c r="Y22" s="19"/>
      <c r="Z22" s="17"/>
      <c r="AA22" s="18"/>
      <c r="AB22" s="19"/>
      <c r="AC22" s="20">
        <f>B22+E22+H22+K22+N22+Q22+T22+W22+Z22</f>
        <v>42</v>
      </c>
      <c r="AD22" s="21">
        <f t="shared" ref="AC22:AD24" si="7">C22+F22+I22+L22+O22+R22+U22+X22+AA22</f>
        <v>49</v>
      </c>
      <c r="AE22" s="22">
        <f>AD22/(AC22+AD22)*100</f>
        <v>53.846153846153847</v>
      </c>
    </row>
    <row r="23" spans="1:31" x14ac:dyDescent="0.2">
      <c r="A23" s="23" t="s">
        <v>11</v>
      </c>
      <c r="B23" s="24">
        <v>16</v>
      </c>
      <c r="C23" s="25">
        <v>10</v>
      </c>
      <c r="D23" s="26">
        <f t="shared" si="6"/>
        <v>38.461538461538467</v>
      </c>
      <c r="E23" s="24">
        <v>8</v>
      </c>
      <c r="F23" s="25">
        <v>3</v>
      </c>
      <c r="G23" s="26">
        <f>F23/(E23+F23)*100</f>
        <v>27.27272727272727</v>
      </c>
      <c r="H23" s="24">
        <v>5</v>
      </c>
      <c r="I23" s="25">
        <v>4</v>
      </c>
      <c r="J23" s="26">
        <f>I23/(H23+I23)*100</f>
        <v>44.444444444444443</v>
      </c>
      <c r="K23" s="24"/>
      <c r="L23" s="25"/>
      <c r="M23" s="26"/>
      <c r="N23" s="24">
        <v>6</v>
      </c>
      <c r="O23" s="25">
        <v>1</v>
      </c>
      <c r="P23" s="26">
        <f>O23/(N23+O23)*100</f>
        <v>14.285714285714285</v>
      </c>
      <c r="Q23" s="24">
        <v>3</v>
      </c>
      <c r="R23" s="25">
        <v>5</v>
      </c>
      <c r="S23" s="26">
        <f>R23/(Q23+R23)*100</f>
        <v>62.5</v>
      </c>
      <c r="T23" s="24">
        <v>1</v>
      </c>
      <c r="U23" s="25">
        <v>3</v>
      </c>
      <c r="V23" s="26">
        <f>U23/(T23+U23)*100</f>
        <v>75</v>
      </c>
      <c r="W23" s="24"/>
      <c r="X23" s="25"/>
      <c r="Y23" s="26"/>
      <c r="Z23" s="24"/>
      <c r="AA23" s="25"/>
      <c r="AB23" s="26"/>
      <c r="AC23" s="27">
        <f t="shared" si="7"/>
        <v>39</v>
      </c>
      <c r="AD23" s="28">
        <f t="shared" si="7"/>
        <v>26</v>
      </c>
      <c r="AE23" s="29">
        <f t="shared" ref="AE23:AE24" si="8">AD23/(AC23+AD23)*100</f>
        <v>40</v>
      </c>
    </row>
    <row r="24" spans="1:31" x14ac:dyDescent="0.2">
      <c r="A24" s="16" t="s">
        <v>12</v>
      </c>
      <c r="B24" s="17">
        <v>2</v>
      </c>
      <c r="C24" s="18">
        <v>4</v>
      </c>
      <c r="D24" s="19">
        <f t="shared" si="6"/>
        <v>66.666666666666657</v>
      </c>
      <c r="E24" s="17">
        <v>4</v>
      </c>
      <c r="F24" s="18">
        <v>2</v>
      </c>
      <c r="G24" s="19">
        <f>F24/(E24+F24)*100</f>
        <v>33.333333333333329</v>
      </c>
      <c r="H24" s="17"/>
      <c r="I24" s="18">
        <v>1</v>
      </c>
      <c r="J24" s="19">
        <f>I24/(H24+I24)*100</f>
        <v>100</v>
      </c>
      <c r="K24" s="17"/>
      <c r="L24" s="18"/>
      <c r="M24" s="19"/>
      <c r="N24" s="17">
        <v>2</v>
      </c>
      <c r="O24" s="18"/>
      <c r="P24" s="19">
        <f>O24/(N24+O24)*100</f>
        <v>0</v>
      </c>
      <c r="Q24" s="17"/>
      <c r="R24" s="18"/>
      <c r="S24" s="19"/>
      <c r="T24" s="17"/>
      <c r="U24" s="18"/>
      <c r="V24" s="19"/>
      <c r="W24" s="17"/>
      <c r="X24" s="18"/>
      <c r="Y24" s="19"/>
      <c r="Z24" s="17"/>
      <c r="AA24" s="18"/>
      <c r="AB24" s="19"/>
      <c r="AC24" s="20">
        <f t="shared" si="7"/>
        <v>8</v>
      </c>
      <c r="AD24" s="21">
        <f t="shared" si="7"/>
        <v>7</v>
      </c>
      <c r="AE24" s="22">
        <f t="shared" si="8"/>
        <v>46.666666666666664</v>
      </c>
    </row>
    <row r="25" spans="1:31" x14ac:dyDescent="0.2">
      <c r="A25" s="23" t="s">
        <v>15</v>
      </c>
      <c r="B25" s="24">
        <v>4</v>
      </c>
      <c r="C25" s="25">
        <v>8</v>
      </c>
      <c r="D25" s="26">
        <f>C25/(B25+C25)*100</f>
        <v>66.666666666666657</v>
      </c>
      <c r="E25" s="24"/>
      <c r="F25" s="25">
        <v>3</v>
      </c>
      <c r="G25" s="26">
        <f>F25/(E25+F25)*100</f>
        <v>100</v>
      </c>
      <c r="H25" s="24"/>
      <c r="I25" s="25">
        <v>1</v>
      </c>
      <c r="J25" s="26">
        <f>I25/(H25+I25)*100</f>
        <v>100</v>
      </c>
      <c r="K25" s="24"/>
      <c r="L25" s="25"/>
      <c r="M25" s="26"/>
      <c r="N25" s="24">
        <v>1</v>
      </c>
      <c r="O25" s="25"/>
      <c r="P25" s="26">
        <f>O25/(N25+O25)*100</f>
        <v>0</v>
      </c>
      <c r="Q25" s="24">
        <v>1</v>
      </c>
      <c r="R25" s="25">
        <v>1</v>
      </c>
      <c r="S25" s="26">
        <f>R25/(Q25+R25)*100</f>
        <v>50</v>
      </c>
      <c r="T25" s="24"/>
      <c r="U25" s="25"/>
      <c r="V25" s="26"/>
      <c r="W25" s="24"/>
      <c r="X25" s="25"/>
      <c r="Y25" s="26"/>
      <c r="Z25" s="24"/>
      <c r="AA25" s="25"/>
      <c r="AB25" s="26"/>
      <c r="AC25" s="27">
        <f t="shared" ref="AC25:AC40" si="9">B25+E25+H25+K25+N25+Q25+T25+W25+Z25</f>
        <v>6</v>
      </c>
      <c r="AD25" s="28">
        <f t="shared" ref="AD25:AD40" si="10">C25+F25+I25+L25+O25+R25+U25+X25+AA25</f>
        <v>13</v>
      </c>
      <c r="AE25" s="29">
        <f t="shared" ref="AE25:AE41" si="11">AD25/(AC25+AD25)*100</f>
        <v>68.421052631578945</v>
      </c>
    </row>
    <row r="26" spans="1:31" x14ac:dyDescent="0.2">
      <c r="A26" s="16" t="s">
        <v>22</v>
      </c>
      <c r="B26" s="17"/>
      <c r="C26" s="18"/>
      <c r="D26" s="19"/>
      <c r="E26" s="17">
        <v>1</v>
      </c>
      <c r="F26" s="18">
        <v>1</v>
      </c>
      <c r="G26" s="19">
        <f>F26/(E26+F26)*100</f>
        <v>50</v>
      </c>
      <c r="H26" s="17">
        <v>1</v>
      </c>
      <c r="I26" s="18"/>
      <c r="J26" s="19">
        <f t="shared" ref="J26" si="12">I26/(H26+I26)*100</f>
        <v>0</v>
      </c>
      <c r="K26" s="17"/>
      <c r="L26" s="18"/>
      <c r="M26" s="19"/>
      <c r="N26" s="17"/>
      <c r="O26" s="18"/>
      <c r="P26" s="19"/>
      <c r="Q26" s="17"/>
      <c r="R26" s="18"/>
      <c r="S26" s="19"/>
      <c r="T26" s="17"/>
      <c r="U26" s="18"/>
      <c r="V26" s="19"/>
      <c r="W26" s="17"/>
      <c r="X26" s="18"/>
      <c r="Y26" s="19"/>
      <c r="Z26" s="17"/>
      <c r="AA26" s="18"/>
      <c r="AB26" s="19"/>
      <c r="AC26" s="20">
        <f t="shared" si="9"/>
        <v>2</v>
      </c>
      <c r="AD26" s="21">
        <f t="shared" si="10"/>
        <v>1</v>
      </c>
      <c r="AE26" s="22">
        <f t="shared" si="11"/>
        <v>33.333333333333329</v>
      </c>
    </row>
    <row r="27" spans="1:31" s="77" customFormat="1" x14ac:dyDescent="0.2">
      <c r="A27" s="76" t="s">
        <v>23</v>
      </c>
      <c r="B27" s="24"/>
      <c r="C27" s="25"/>
      <c r="D27" s="26"/>
      <c r="E27" s="24"/>
      <c r="F27" s="25"/>
      <c r="G27" s="26"/>
      <c r="H27" s="24">
        <v>1</v>
      </c>
      <c r="I27" s="25">
        <v>1</v>
      </c>
      <c r="J27" s="26">
        <f t="shared" ref="J27" si="13">I27/(H27+I27)*100</f>
        <v>50</v>
      </c>
      <c r="K27" s="24"/>
      <c r="L27" s="25"/>
      <c r="M27" s="26"/>
      <c r="N27" s="24"/>
      <c r="O27" s="25"/>
      <c r="P27" s="26"/>
      <c r="Q27" s="24"/>
      <c r="R27" s="25"/>
      <c r="S27" s="26"/>
      <c r="T27" s="24"/>
      <c r="U27" s="25"/>
      <c r="V27" s="26"/>
      <c r="W27" s="24"/>
      <c r="X27" s="25"/>
      <c r="Y27" s="26"/>
      <c r="Z27" s="24"/>
      <c r="AA27" s="25"/>
      <c r="AB27" s="26"/>
      <c r="AC27" s="27">
        <f t="shared" si="9"/>
        <v>1</v>
      </c>
      <c r="AD27" s="28">
        <f t="shared" si="10"/>
        <v>1</v>
      </c>
      <c r="AE27" s="29">
        <f t="shared" si="11"/>
        <v>50</v>
      </c>
    </row>
    <row r="28" spans="1:31" x14ac:dyDescent="0.2">
      <c r="A28" s="16" t="s">
        <v>71</v>
      </c>
      <c r="B28" s="17"/>
      <c r="C28" s="18"/>
      <c r="D28" s="19"/>
      <c r="E28" s="17"/>
      <c r="F28" s="18"/>
      <c r="G28" s="19"/>
      <c r="H28" s="17">
        <v>1</v>
      </c>
      <c r="I28" s="18"/>
      <c r="J28" s="19">
        <v>0</v>
      </c>
      <c r="K28" s="17"/>
      <c r="L28" s="18"/>
      <c r="M28" s="19"/>
      <c r="N28" s="17"/>
      <c r="O28" s="18"/>
      <c r="P28" s="19"/>
      <c r="Q28" s="17"/>
      <c r="R28" s="18"/>
      <c r="S28" s="19"/>
      <c r="T28" s="17"/>
      <c r="U28" s="18"/>
      <c r="V28" s="19"/>
      <c r="W28" s="17"/>
      <c r="X28" s="18"/>
      <c r="Y28" s="19"/>
      <c r="Z28" s="17"/>
      <c r="AA28" s="18"/>
      <c r="AB28" s="19"/>
      <c r="AC28" s="20">
        <v>1</v>
      </c>
      <c r="AD28" s="21">
        <v>0</v>
      </c>
      <c r="AE28" s="22">
        <v>0</v>
      </c>
    </row>
    <row r="29" spans="1:31" x14ac:dyDescent="0.2">
      <c r="A29" s="23" t="s">
        <v>24</v>
      </c>
      <c r="B29" s="24"/>
      <c r="C29" s="25"/>
      <c r="D29" s="26"/>
      <c r="E29" s="24"/>
      <c r="F29" s="25"/>
      <c r="G29" s="26"/>
      <c r="H29" s="24"/>
      <c r="I29" s="25"/>
      <c r="J29" s="26"/>
      <c r="K29" s="24"/>
      <c r="L29" s="25"/>
      <c r="M29" s="26"/>
      <c r="N29" s="24">
        <v>1</v>
      </c>
      <c r="O29" s="25"/>
      <c r="P29" s="26">
        <f>O29/(N29+O29)*100</f>
        <v>0</v>
      </c>
      <c r="Q29" s="24"/>
      <c r="R29" s="25"/>
      <c r="S29" s="26"/>
      <c r="T29" s="24"/>
      <c r="U29" s="25"/>
      <c r="V29" s="26"/>
      <c r="W29" s="24"/>
      <c r="X29" s="25"/>
      <c r="Y29" s="26"/>
      <c r="Z29" s="24"/>
      <c r="AA29" s="25"/>
      <c r="AB29" s="26"/>
      <c r="AC29" s="27">
        <f t="shared" si="9"/>
        <v>1</v>
      </c>
      <c r="AD29" s="28">
        <f t="shared" si="10"/>
        <v>0</v>
      </c>
      <c r="AE29" s="29">
        <f t="shared" si="11"/>
        <v>0</v>
      </c>
    </row>
    <row r="30" spans="1:31" x14ac:dyDescent="0.2">
      <c r="A30" s="16" t="s">
        <v>61</v>
      </c>
      <c r="B30" s="17"/>
      <c r="C30" s="18"/>
      <c r="D30" s="19"/>
      <c r="E30" s="17"/>
      <c r="F30" s="18"/>
      <c r="G30" s="19"/>
      <c r="H30" s="17"/>
      <c r="I30" s="18">
        <v>1</v>
      </c>
      <c r="J30" s="19">
        <f t="shared" ref="J30" si="14">I30/(H30+I30)*100</f>
        <v>100</v>
      </c>
      <c r="K30" s="17"/>
      <c r="L30" s="18"/>
      <c r="M30" s="19"/>
      <c r="N30" s="17"/>
      <c r="O30" s="18"/>
      <c r="P30" s="19"/>
      <c r="Q30" s="17"/>
      <c r="R30" s="18"/>
      <c r="S30" s="19"/>
      <c r="T30" s="17"/>
      <c r="U30" s="18"/>
      <c r="V30" s="19"/>
      <c r="W30" s="17"/>
      <c r="X30" s="18"/>
      <c r="Y30" s="19"/>
      <c r="Z30" s="17"/>
      <c r="AA30" s="18"/>
      <c r="AB30" s="19"/>
      <c r="AC30" s="20">
        <f t="shared" ref="AC30" si="15">B30+E30+H30+K30+N30+Q30+T30+W30+Z30</f>
        <v>0</v>
      </c>
      <c r="AD30" s="21">
        <f t="shared" ref="AD30" si="16">C30+F30+I30+L30+O30+R30+U30+X30+AA30</f>
        <v>1</v>
      </c>
      <c r="AE30" s="22">
        <f t="shared" ref="AE30" si="17">AD30/(AC30+AD30)*100</f>
        <v>100</v>
      </c>
    </row>
    <row r="31" spans="1:31" x14ac:dyDescent="0.2">
      <c r="A31" s="76" t="s">
        <v>25</v>
      </c>
      <c r="B31" s="24"/>
      <c r="C31" s="25">
        <v>2</v>
      </c>
      <c r="D31" s="26">
        <f t="shared" ref="D31" si="18">C31/(B31+C31)*100</f>
        <v>100</v>
      </c>
      <c r="E31" s="24"/>
      <c r="F31" s="25"/>
      <c r="G31" s="26"/>
      <c r="H31" s="24"/>
      <c r="I31" s="25"/>
      <c r="J31" s="26"/>
      <c r="K31" s="24"/>
      <c r="L31" s="25"/>
      <c r="M31" s="26"/>
      <c r="N31" s="24"/>
      <c r="O31" s="25"/>
      <c r="P31" s="26"/>
      <c r="Q31" s="24"/>
      <c r="R31" s="25"/>
      <c r="S31" s="26"/>
      <c r="T31" s="24"/>
      <c r="U31" s="25"/>
      <c r="V31" s="26"/>
      <c r="W31" s="24"/>
      <c r="X31" s="25"/>
      <c r="Y31" s="26"/>
      <c r="Z31" s="24"/>
      <c r="AA31" s="25"/>
      <c r="AB31" s="26"/>
      <c r="AC31" s="27">
        <f t="shared" si="9"/>
        <v>0</v>
      </c>
      <c r="AD31" s="28">
        <f t="shared" si="10"/>
        <v>2</v>
      </c>
      <c r="AE31" s="29">
        <f t="shared" si="11"/>
        <v>100</v>
      </c>
    </row>
    <row r="32" spans="1:31" x14ac:dyDescent="0.2">
      <c r="A32" s="16" t="s">
        <v>26</v>
      </c>
      <c r="B32" s="17"/>
      <c r="C32" s="18"/>
      <c r="D32" s="19"/>
      <c r="E32" s="17"/>
      <c r="F32" s="18"/>
      <c r="G32" s="19"/>
      <c r="H32" s="17"/>
      <c r="I32" s="18"/>
      <c r="J32" s="19"/>
      <c r="K32" s="17"/>
      <c r="L32" s="18"/>
      <c r="M32" s="19"/>
      <c r="N32" s="17">
        <v>1</v>
      </c>
      <c r="O32" s="18">
        <v>1</v>
      </c>
      <c r="P32" s="19">
        <f>O32/(N32+O32)*100</f>
        <v>50</v>
      </c>
      <c r="Q32" s="17"/>
      <c r="R32" s="18"/>
      <c r="S32" s="19"/>
      <c r="T32" s="17"/>
      <c r="U32" s="18"/>
      <c r="V32" s="19"/>
      <c r="W32" s="17"/>
      <c r="X32" s="18"/>
      <c r="Y32" s="19"/>
      <c r="Z32" s="17"/>
      <c r="AA32" s="18"/>
      <c r="AB32" s="19"/>
      <c r="AC32" s="20">
        <f t="shared" si="9"/>
        <v>1</v>
      </c>
      <c r="AD32" s="21">
        <f t="shared" si="10"/>
        <v>1</v>
      </c>
      <c r="AE32" s="22">
        <f t="shared" si="11"/>
        <v>50</v>
      </c>
    </row>
    <row r="33" spans="1:31" x14ac:dyDescent="0.2">
      <c r="A33" s="76" t="s">
        <v>54</v>
      </c>
      <c r="B33" s="24"/>
      <c r="C33" s="25"/>
      <c r="D33" s="26"/>
      <c r="E33" s="24"/>
      <c r="F33" s="25"/>
      <c r="G33" s="26"/>
      <c r="H33" s="24">
        <v>2</v>
      </c>
      <c r="I33" s="25"/>
      <c r="J33" s="26">
        <f t="shared" ref="J33" si="19">I33/(H33+I33)*100</f>
        <v>0</v>
      </c>
      <c r="K33" s="24"/>
      <c r="L33" s="25"/>
      <c r="M33" s="26"/>
      <c r="N33" s="24"/>
      <c r="O33" s="25"/>
      <c r="P33" s="26"/>
      <c r="Q33" s="24"/>
      <c r="R33" s="25"/>
      <c r="S33" s="26"/>
      <c r="T33" s="24"/>
      <c r="U33" s="25"/>
      <c r="V33" s="26"/>
      <c r="W33" s="24"/>
      <c r="X33" s="25"/>
      <c r="Y33" s="26"/>
      <c r="Z33" s="24"/>
      <c r="AA33" s="25"/>
      <c r="AB33" s="26"/>
      <c r="AC33" s="27">
        <f t="shared" si="9"/>
        <v>2</v>
      </c>
      <c r="AD33" s="28">
        <f t="shared" si="10"/>
        <v>0</v>
      </c>
      <c r="AE33" s="29">
        <f t="shared" si="11"/>
        <v>0</v>
      </c>
    </row>
    <row r="34" spans="1:31" x14ac:dyDescent="0.2">
      <c r="A34" s="16" t="s">
        <v>18</v>
      </c>
      <c r="B34" s="17">
        <v>1</v>
      </c>
      <c r="C34" s="18">
        <v>1</v>
      </c>
      <c r="D34" s="19">
        <f>C34/(B34+C34)*100</f>
        <v>50</v>
      </c>
      <c r="E34" s="17">
        <v>2</v>
      </c>
      <c r="F34" s="18"/>
      <c r="G34" s="19">
        <f>F34/(E34+F34)*100</f>
        <v>0</v>
      </c>
      <c r="H34" s="17"/>
      <c r="I34" s="18"/>
      <c r="J34" s="19"/>
      <c r="K34" s="17"/>
      <c r="L34" s="18"/>
      <c r="M34" s="19"/>
      <c r="N34" s="17"/>
      <c r="O34" s="18"/>
      <c r="P34" s="19"/>
      <c r="Q34" s="17"/>
      <c r="R34" s="18">
        <v>1</v>
      </c>
      <c r="S34" s="19">
        <v>100</v>
      </c>
      <c r="T34" s="17"/>
      <c r="U34" s="18"/>
      <c r="V34" s="19"/>
      <c r="W34" s="17"/>
      <c r="X34" s="18"/>
      <c r="Y34" s="19"/>
      <c r="Z34" s="17"/>
      <c r="AA34" s="18"/>
      <c r="AB34" s="19"/>
      <c r="AC34" s="20">
        <f t="shared" si="9"/>
        <v>3</v>
      </c>
      <c r="AD34" s="21">
        <f t="shared" si="10"/>
        <v>2</v>
      </c>
      <c r="AE34" s="22">
        <f t="shared" si="11"/>
        <v>40</v>
      </c>
    </row>
    <row r="35" spans="1:31" x14ac:dyDescent="0.2">
      <c r="A35" s="76" t="s">
        <v>65</v>
      </c>
      <c r="B35" s="24"/>
      <c r="C35" s="25"/>
      <c r="D35" s="26"/>
      <c r="E35" s="24"/>
      <c r="F35" s="25"/>
      <c r="G35" s="26"/>
      <c r="H35" s="24">
        <v>1</v>
      </c>
      <c r="I35" s="25"/>
      <c r="J35" s="26">
        <f t="shared" ref="J35" si="20">I35/(H35+I35)*100</f>
        <v>0</v>
      </c>
      <c r="K35" s="24"/>
      <c r="L35" s="25"/>
      <c r="M35" s="26"/>
      <c r="N35" s="24"/>
      <c r="O35" s="25"/>
      <c r="P35" s="26"/>
      <c r="Q35" s="24"/>
      <c r="R35" s="25"/>
      <c r="S35" s="26"/>
      <c r="T35" s="24"/>
      <c r="U35" s="25"/>
      <c r="V35" s="26"/>
      <c r="W35" s="24"/>
      <c r="X35" s="25"/>
      <c r="Y35" s="26"/>
      <c r="Z35" s="24"/>
      <c r="AA35" s="25"/>
      <c r="AB35" s="26"/>
      <c r="AC35" s="27">
        <f t="shared" si="9"/>
        <v>1</v>
      </c>
      <c r="AD35" s="28">
        <f t="shared" si="10"/>
        <v>0</v>
      </c>
      <c r="AE35" s="29">
        <f t="shared" si="11"/>
        <v>0</v>
      </c>
    </row>
    <row r="36" spans="1:31" x14ac:dyDescent="0.2">
      <c r="A36" s="16" t="s">
        <v>27</v>
      </c>
      <c r="B36" s="17"/>
      <c r="C36" s="18"/>
      <c r="D36" s="19"/>
      <c r="E36" s="17"/>
      <c r="F36" s="18"/>
      <c r="G36" s="19"/>
      <c r="H36" s="17"/>
      <c r="I36" s="18"/>
      <c r="J36" s="19"/>
      <c r="K36" s="17"/>
      <c r="L36" s="18"/>
      <c r="M36" s="19"/>
      <c r="N36" s="17"/>
      <c r="O36" s="18"/>
      <c r="P36" s="19"/>
      <c r="Q36" s="17">
        <v>1</v>
      </c>
      <c r="R36" s="18">
        <v>1</v>
      </c>
      <c r="S36" s="19">
        <f>R36/(Q36+R36)*100</f>
        <v>50</v>
      </c>
      <c r="T36" s="17"/>
      <c r="U36" s="18"/>
      <c r="V36" s="19"/>
      <c r="W36" s="17"/>
      <c r="X36" s="18"/>
      <c r="Y36" s="19"/>
      <c r="Z36" s="17"/>
      <c r="AA36" s="18"/>
      <c r="AB36" s="19"/>
      <c r="AC36" s="20">
        <f t="shared" si="9"/>
        <v>1</v>
      </c>
      <c r="AD36" s="21">
        <f t="shared" si="10"/>
        <v>1</v>
      </c>
      <c r="AE36" s="22">
        <f t="shared" si="11"/>
        <v>50</v>
      </c>
    </row>
    <row r="37" spans="1:31" x14ac:dyDescent="0.2">
      <c r="A37" s="76" t="s">
        <v>19</v>
      </c>
      <c r="B37" s="24"/>
      <c r="C37" s="25"/>
      <c r="D37" s="26"/>
      <c r="E37" s="24">
        <v>2</v>
      </c>
      <c r="F37" s="25"/>
      <c r="G37" s="26">
        <f>F37/(E37+F37)*100</f>
        <v>0</v>
      </c>
      <c r="H37" s="24">
        <v>1</v>
      </c>
      <c r="I37" s="25"/>
      <c r="J37" s="26">
        <f>I37/(H37+I37)*100</f>
        <v>0</v>
      </c>
      <c r="K37" s="24"/>
      <c r="L37" s="25"/>
      <c r="M37" s="26"/>
      <c r="N37" s="24"/>
      <c r="O37" s="25"/>
      <c r="P37" s="26"/>
      <c r="Q37" s="24"/>
      <c r="R37" s="25"/>
      <c r="S37" s="26"/>
      <c r="T37" s="24"/>
      <c r="U37" s="25"/>
      <c r="V37" s="26"/>
      <c r="W37" s="24"/>
      <c r="X37" s="25"/>
      <c r="Y37" s="26"/>
      <c r="Z37" s="24"/>
      <c r="AA37" s="25"/>
      <c r="AB37" s="26"/>
      <c r="AC37" s="27">
        <f t="shared" si="9"/>
        <v>3</v>
      </c>
      <c r="AD37" s="28">
        <f t="shared" si="10"/>
        <v>0</v>
      </c>
      <c r="AE37" s="29">
        <f t="shared" si="11"/>
        <v>0</v>
      </c>
    </row>
    <row r="38" spans="1:31" x14ac:dyDescent="0.2">
      <c r="A38" s="16" t="s">
        <v>28</v>
      </c>
      <c r="B38" s="17"/>
      <c r="C38" s="18"/>
      <c r="D38" s="19"/>
      <c r="E38" s="17"/>
      <c r="F38" s="18"/>
      <c r="G38" s="19"/>
      <c r="H38" s="17">
        <v>1</v>
      </c>
      <c r="I38" s="18"/>
      <c r="J38" s="19">
        <f t="shared" ref="J38:J40" si="21">I38/(H38+I38)*100</f>
        <v>0</v>
      </c>
      <c r="K38" s="17"/>
      <c r="L38" s="18"/>
      <c r="M38" s="19"/>
      <c r="N38" s="17"/>
      <c r="O38" s="18"/>
      <c r="P38" s="19"/>
      <c r="Q38" s="17"/>
      <c r="R38" s="18"/>
      <c r="S38" s="19"/>
      <c r="T38" s="17"/>
      <c r="U38" s="18"/>
      <c r="V38" s="19"/>
      <c r="W38" s="17"/>
      <c r="X38" s="18"/>
      <c r="Y38" s="19"/>
      <c r="Z38" s="17"/>
      <c r="AA38" s="18"/>
      <c r="AB38" s="19"/>
      <c r="AC38" s="20">
        <f t="shared" si="9"/>
        <v>1</v>
      </c>
      <c r="AD38" s="21">
        <f t="shared" si="10"/>
        <v>0</v>
      </c>
      <c r="AE38" s="22">
        <f t="shared" si="11"/>
        <v>0</v>
      </c>
    </row>
    <row r="39" spans="1:31" s="77" customFormat="1" x14ac:dyDescent="0.2">
      <c r="A39" s="76" t="s">
        <v>51</v>
      </c>
      <c r="B39" s="24">
        <v>1</v>
      </c>
      <c r="C39" s="25"/>
      <c r="D39" s="26">
        <v>0</v>
      </c>
      <c r="E39" s="24"/>
      <c r="F39" s="25"/>
      <c r="G39" s="26"/>
      <c r="H39" s="24"/>
      <c r="I39" s="25"/>
      <c r="J39" s="26"/>
      <c r="K39" s="24"/>
      <c r="L39" s="25"/>
      <c r="M39" s="26"/>
      <c r="N39" s="24"/>
      <c r="O39" s="25"/>
      <c r="P39" s="26"/>
      <c r="Q39" s="24"/>
      <c r="R39" s="25"/>
      <c r="S39" s="26"/>
      <c r="T39" s="24"/>
      <c r="U39" s="25"/>
      <c r="V39" s="26"/>
      <c r="W39" s="24"/>
      <c r="X39" s="25"/>
      <c r="Y39" s="26"/>
      <c r="Z39" s="24"/>
      <c r="AA39" s="25"/>
      <c r="AB39" s="26"/>
      <c r="AC39" s="27">
        <v>1</v>
      </c>
      <c r="AD39" s="28">
        <v>0</v>
      </c>
      <c r="AE39" s="29">
        <v>0</v>
      </c>
    </row>
    <row r="40" spans="1:31" x14ac:dyDescent="0.2">
      <c r="A40" s="16" t="s">
        <v>20</v>
      </c>
      <c r="B40" s="17">
        <v>1</v>
      </c>
      <c r="C40" s="18"/>
      <c r="D40" s="19">
        <f t="shared" ref="D40" si="22">C40/(B40+C40)*100</f>
        <v>0</v>
      </c>
      <c r="E40" s="17">
        <v>2</v>
      </c>
      <c r="F40" s="18"/>
      <c r="G40" s="19">
        <f t="shared" ref="G40" si="23">F40/(E40+F40)*100</f>
        <v>0</v>
      </c>
      <c r="H40" s="17">
        <v>1</v>
      </c>
      <c r="I40" s="18">
        <v>2</v>
      </c>
      <c r="J40" s="19">
        <f t="shared" si="21"/>
        <v>66.666666666666657</v>
      </c>
      <c r="K40" s="17"/>
      <c r="L40" s="18"/>
      <c r="M40" s="19"/>
      <c r="N40" s="17">
        <v>1</v>
      </c>
      <c r="O40" s="18"/>
      <c r="P40" s="19">
        <v>0</v>
      </c>
      <c r="Q40" s="17"/>
      <c r="R40" s="18"/>
      <c r="S40" s="19"/>
      <c r="T40" s="17">
        <v>3</v>
      </c>
      <c r="U40" s="18">
        <v>4</v>
      </c>
      <c r="V40" s="19">
        <f>U40/(T40+U40)*100</f>
        <v>57.142857142857139</v>
      </c>
      <c r="W40" s="17"/>
      <c r="X40" s="18"/>
      <c r="Y40" s="19"/>
      <c r="Z40" s="17"/>
      <c r="AA40" s="18"/>
      <c r="AB40" s="19"/>
      <c r="AC40" s="20">
        <f t="shared" si="9"/>
        <v>8</v>
      </c>
      <c r="AD40" s="21">
        <f t="shared" si="10"/>
        <v>6</v>
      </c>
      <c r="AE40" s="22">
        <f t="shared" si="11"/>
        <v>42.857142857142854</v>
      </c>
    </row>
    <row r="41" spans="1:31" s="77" customFormat="1" x14ac:dyDescent="0.2">
      <c r="A41" s="78" t="s">
        <v>5</v>
      </c>
      <c r="B41" s="72">
        <f>SUM(B22:B40)</f>
        <v>33</v>
      </c>
      <c r="C41" s="70">
        <f>SUM(C22:C40)</f>
        <v>43</v>
      </c>
      <c r="D41" s="71">
        <f>C41/(B41+C41)*100</f>
        <v>56.578947368421048</v>
      </c>
      <c r="E41" s="72">
        <f>SUM(E22:E40)</f>
        <v>29</v>
      </c>
      <c r="F41" s="70">
        <f>SUM(F22:F40)</f>
        <v>13</v>
      </c>
      <c r="G41" s="71">
        <f>F41/(E41+F41)*100</f>
        <v>30.952380952380953</v>
      </c>
      <c r="H41" s="72">
        <f>SUM(H22:H40)</f>
        <v>21</v>
      </c>
      <c r="I41" s="70">
        <f>SUM(I22:I40)</f>
        <v>19</v>
      </c>
      <c r="J41" s="71">
        <f>I41/(H41+I41)*100</f>
        <v>47.5</v>
      </c>
      <c r="K41" s="72"/>
      <c r="L41" s="70"/>
      <c r="M41" s="71"/>
      <c r="N41" s="72">
        <f>SUM(N22:N40)</f>
        <v>21</v>
      </c>
      <c r="O41" s="70">
        <f>SUM(O22:O40)</f>
        <v>15</v>
      </c>
      <c r="P41" s="71">
        <f>O41/(N41+O41)*100</f>
        <v>41.666666666666671</v>
      </c>
      <c r="Q41" s="72">
        <f>SUM(Q22:Q40)</f>
        <v>11</v>
      </c>
      <c r="R41" s="70">
        <f>SUM(R22:R40)</f>
        <v>11</v>
      </c>
      <c r="S41" s="71">
        <f>R41/(Q41+R41)*100</f>
        <v>50</v>
      </c>
      <c r="T41" s="72">
        <f>SUM(T22:T40)</f>
        <v>6</v>
      </c>
      <c r="U41" s="70">
        <f>SUM(U22:U40)</f>
        <v>9</v>
      </c>
      <c r="V41" s="71">
        <f>U41/(T41+U41)*100</f>
        <v>60</v>
      </c>
      <c r="W41" s="72"/>
      <c r="X41" s="70"/>
      <c r="Y41" s="71"/>
      <c r="Z41" s="72"/>
      <c r="AA41" s="70"/>
      <c r="AB41" s="71"/>
      <c r="AC41" s="73">
        <f>SUM(AC22:AC40)</f>
        <v>121</v>
      </c>
      <c r="AD41" s="74">
        <f>SUM(AD22:AD40)</f>
        <v>110</v>
      </c>
      <c r="AE41" s="75">
        <f t="shared" si="11"/>
        <v>47.619047619047613</v>
      </c>
    </row>
    <row r="42" spans="1:31" x14ac:dyDescent="0.2">
      <c r="A42" s="46" t="s">
        <v>29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31" x14ac:dyDescent="0.2">
      <c r="A43" s="46" t="s">
        <v>30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3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</sheetData>
  <mergeCells count="13">
    <mergeCell ref="AC6:AE6"/>
    <mergeCell ref="A8:AE8"/>
    <mergeCell ref="A21:AE21"/>
    <mergeCell ref="E1:AE3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hyperlinks>
    <hyperlink ref="A4" location="Footnotes!A1" display="Note and legend on first tab" xr:uid="{846E42DF-C71E-4A10-AC7C-B40A6CE66DE0}"/>
  </hyperlinks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86E7-A7A0-4AF6-8B86-C639A848343A}">
  <sheetPr>
    <pageSetUpPr fitToPage="1"/>
  </sheetPr>
  <dimension ref="A1:AY46"/>
  <sheetViews>
    <sheetView showGridLines="0" zoomScale="115" zoomScaleNormal="115" workbookViewId="0">
      <selection activeCell="C13" sqref="C13"/>
    </sheetView>
  </sheetViews>
  <sheetFormatPr defaultColWidth="9.140625" defaultRowHeight="15" x14ac:dyDescent="0.25"/>
  <cols>
    <col min="1" max="1" width="7.85546875" style="45" customWidth="1"/>
    <col min="2" max="4" width="5.85546875" style="45" customWidth="1"/>
    <col min="5" max="5" width="6" style="45" customWidth="1"/>
    <col min="6" max="31" width="5.85546875" style="45" customWidth="1"/>
    <col min="32" max="16384" width="9.140625" style="45"/>
  </cols>
  <sheetData>
    <row r="1" spans="1:31" ht="25.5" customHeight="1" x14ac:dyDescent="0.25">
      <c r="A1" s="1"/>
      <c r="B1" s="2"/>
      <c r="C1" s="2"/>
      <c r="D1" s="2"/>
      <c r="E1" s="93" t="s">
        <v>68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2"/>
      <c r="AE1" s="2"/>
    </row>
    <row r="2" spans="1:31" ht="16.5" customHeight="1" x14ac:dyDescent="0.25">
      <c r="A2" s="47"/>
      <c r="B2" s="47"/>
      <c r="C2" s="47"/>
      <c r="D2" s="47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32"/>
      <c r="AE2" s="33"/>
    </row>
    <row r="3" spans="1:31" ht="17.25" customHeight="1" x14ac:dyDescent="0.25">
      <c r="A3" s="47"/>
      <c r="B3" s="47"/>
      <c r="C3" s="47"/>
      <c r="D3" s="47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32"/>
      <c r="AE3" s="33"/>
    </row>
    <row r="4" spans="1:31" x14ac:dyDescent="0.25">
      <c r="A4" s="57" t="s">
        <v>46</v>
      </c>
      <c r="AB4" s="34"/>
      <c r="AC4" s="35"/>
      <c r="AD4" s="35"/>
      <c r="AE4" s="36"/>
    </row>
    <row r="5" spans="1:31" ht="7.5" customHeight="1" x14ac:dyDescent="0.25">
      <c r="A5" s="6"/>
      <c r="B5" s="6"/>
      <c r="C5" s="6"/>
      <c r="D5" s="7"/>
      <c r="E5" s="6"/>
      <c r="F5" s="6"/>
      <c r="G5" s="7"/>
      <c r="H5" s="6"/>
      <c r="I5" s="6"/>
      <c r="J5" s="7"/>
      <c r="K5" s="6"/>
      <c r="L5" s="6"/>
      <c r="M5" s="7"/>
      <c r="N5" s="6"/>
      <c r="O5" s="6"/>
      <c r="P5" s="7"/>
      <c r="Q5" s="6"/>
      <c r="R5" s="6"/>
      <c r="S5" s="7"/>
      <c r="T5" s="6"/>
      <c r="U5" s="6"/>
      <c r="V5" s="7"/>
      <c r="W5" s="6"/>
      <c r="X5" s="6"/>
      <c r="Y5" s="7"/>
      <c r="Z5" s="6"/>
      <c r="AA5" s="6"/>
      <c r="AB5" s="7"/>
      <c r="AC5" s="8"/>
      <c r="AD5" s="8"/>
      <c r="AE5" s="9"/>
    </row>
    <row r="6" spans="1:31" x14ac:dyDescent="0.25">
      <c r="A6" s="37"/>
      <c r="B6" s="83" t="s">
        <v>69</v>
      </c>
      <c r="C6" s="84"/>
      <c r="D6" s="85"/>
      <c r="E6" s="83" t="s">
        <v>0</v>
      </c>
      <c r="F6" s="84"/>
      <c r="G6" s="85"/>
      <c r="H6" s="83" t="s">
        <v>73</v>
      </c>
      <c r="I6" s="84"/>
      <c r="J6" s="85"/>
      <c r="K6" s="83" t="s">
        <v>1</v>
      </c>
      <c r="L6" s="84"/>
      <c r="M6" s="85"/>
      <c r="N6" s="83" t="s">
        <v>2</v>
      </c>
      <c r="O6" s="84"/>
      <c r="P6" s="85"/>
      <c r="Q6" s="83" t="s">
        <v>70</v>
      </c>
      <c r="R6" s="84"/>
      <c r="S6" s="85"/>
      <c r="T6" s="83" t="s">
        <v>74</v>
      </c>
      <c r="U6" s="84"/>
      <c r="V6" s="85"/>
      <c r="W6" s="83" t="s">
        <v>3</v>
      </c>
      <c r="X6" s="84"/>
      <c r="Y6" s="85"/>
      <c r="Z6" s="83" t="s">
        <v>4</v>
      </c>
      <c r="AA6" s="84"/>
      <c r="AB6" s="85"/>
      <c r="AC6" s="83" t="s">
        <v>5</v>
      </c>
      <c r="AD6" s="84"/>
      <c r="AE6" s="85"/>
    </row>
    <row r="7" spans="1:31" x14ac:dyDescent="0.25">
      <c r="A7" s="38"/>
      <c r="B7" s="39" t="s">
        <v>6</v>
      </c>
      <c r="C7" s="39" t="s">
        <v>7</v>
      </c>
      <c r="D7" s="40" t="s">
        <v>8</v>
      </c>
      <c r="E7" s="39" t="s">
        <v>6</v>
      </c>
      <c r="F7" s="39" t="s">
        <v>7</v>
      </c>
      <c r="G7" s="40" t="s">
        <v>8</v>
      </c>
      <c r="H7" s="39" t="s">
        <v>6</v>
      </c>
      <c r="I7" s="39" t="s">
        <v>7</v>
      </c>
      <c r="J7" s="40" t="s">
        <v>8</v>
      </c>
      <c r="K7" s="39" t="s">
        <v>6</v>
      </c>
      <c r="L7" s="39" t="s">
        <v>7</v>
      </c>
      <c r="M7" s="40" t="s">
        <v>8</v>
      </c>
      <c r="N7" s="39" t="s">
        <v>6</v>
      </c>
      <c r="O7" s="39" t="s">
        <v>7</v>
      </c>
      <c r="P7" s="40" t="s">
        <v>8</v>
      </c>
      <c r="Q7" s="39" t="s">
        <v>6</v>
      </c>
      <c r="R7" s="39" t="s">
        <v>7</v>
      </c>
      <c r="S7" s="40" t="s">
        <v>8</v>
      </c>
      <c r="T7" s="39" t="s">
        <v>6</v>
      </c>
      <c r="U7" s="39" t="s">
        <v>7</v>
      </c>
      <c r="V7" s="40" t="s">
        <v>8</v>
      </c>
      <c r="W7" s="39" t="s">
        <v>6</v>
      </c>
      <c r="X7" s="39" t="s">
        <v>7</v>
      </c>
      <c r="Y7" s="40" t="s">
        <v>8</v>
      </c>
      <c r="Z7" s="39" t="s">
        <v>6</v>
      </c>
      <c r="AA7" s="39" t="s">
        <v>7</v>
      </c>
      <c r="AB7" s="40" t="s">
        <v>8</v>
      </c>
      <c r="AC7" s="41" t="s">
        <v>6</v>
      </c>
      <c r="AD7" s="41" t="s">
        <v>7</v>
      </c>
      <c r="AE7" s="42" t="s">
        <v>8</v>
      </c>
    </row>
    <row r="8" spans="1:31" x14ac:dyDescent="0.25">
      <c r="A8" s="94" t="s">
        <v>31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</row>
    <row r="9" spans="1:31" x14ac:dyDescent="0.25">
      <c r="A9" s="16" t="s">
        <v>10</v>
      </c>
      <c r="B9" s="17">
        <v>49</v>
      </c>
      <c r="C9" s="18">
        <v>54</v>
      </c>
      <c r="D9" s="19">
        <f>C9/(B9+C9)*100</f>
        <v>52.427184466019419</v>
      </c>
      <c r="E9" s="17">
        <v>31</v>
      </c>
      <c r="F9" s="18">
        <v>20</v>
      </c>
      <c r="G9" s="19">
        <f>F9/(E9+F9)*100</f>
        <v>39.215686274509807</v>
      </c>
      <c r="H9" s="17">
        <v>37</v>
      </c>
      <c r="I9" s="18">
        <v>34</v>
      </c>
      <c r="J9" s="19">
        <f>I9/(H9+I9)*100</f>
        <v>47.887323943661968</v>
      </c>
      <c r="K9" s="17">
        <v>31</v>
      </c>
      <c r="L9" s="18">
        <v>21</v>
      </c>
      <c r="M9" s="19">
        <f>L9/(K9+L9)*100</f>
        <v>40.384615384615387</v>
      </c>
      <c r="N9" s="17">
        <v>36</v>
      </c>
      <c r="O9" s="18">
        <v>39</v>
      </c>
      <c r="P9" s="19">
        <f>O9/(N9+O9)*100</f>
        <v>52</v>
      </c>
      <c r="Q9" s="17">
        <v>19</v>
      </c>
      <c r="R9" s="18">
        <v>17</v>
      </c>
      <c r="S9" s="19">
        <f>R9/(Q9+R9)*100</f>
        <v>47.222222222222221</v>
      </c>
      <c r="T9" s="17">
        <v>5</v>
      </c>
      <c r="U9" s="18">
        <v>8</v>
      </c>
      <c r="V9" s="19">
        <f>U9/(T9+U9)*100</f>
        <v>61.53846153846154</v>
      </c>
      <c r="W9" s="17">
        <v>4</v>
      </c>
      <c r="X9" s="18">
        <v>6</v>
      </c>
      <c r="Y9" s="19">
        <f>X9/(W9+X9)*100</f>
        <v>60</v>
      </c>
      <c r="Z9" s="17">
        <v>8</v>
      </c>
      <c r="AA9" s="18">
        <v>7</v>
      </c>
      <c r="AB9" s="19">
        <f>AA9/(Z9+AA9)*100</f>
        <v>46.666666666666664</v>
      </c>
      <c r="AC9" s="63">
        <f t="shared" ref="AC9:AD24" si="0">B9+E9+H9+K9+N9+Q9+T9+W9+Z9</f>
        <v>220</v>
      </c>
      <c r="AD9" s="64">
        <f t="shared" si="0"/>
        <v>206</v>
      </c>
      <c r="AE9" s="65">
        <f t="shared" ref="AE9:AE20" si="1">AD9/(AC9+AD9)*100</f>
        <v>48.356807511737088</v>
      </c>
    </row>
    <row r="10" spans="1:31" x14ac:dyDescent="0.25">
      <c r="A10" s="23" t="s">
        <v>11</v>
      </c>
      <c r="B10" s="24">
        <v>49</v>
      </c>
      <c r="C10" s="25">
        <v>19</v>
      </c>
      <c r="D10" s="26">
        <f>C10/(B10+C10)*100</f>
        <v>27.941176470588236</v>
      </c>
      <c r="E10" s="24">
        <v>31</v>
      </c>
      <c r="F10" s="25">
        <v>13</v>
      </c>
      <c r="G10" s="26">
        <f>F10/(E10+F10)*100</f>
        <v>29.545454545454547</v>
      </c>
      <c r="H10" s="24">
        <v>22</v>
      </c>
      <c r="I10" s="25">
        <v>8</v>
      </c>
      <c r="J10" s="26">
        <f>I10/(H10+I10)*100</f>
        <v>26.666666666666668</v>
      </c>
      <c r="K10" s="24"/>
      <c r="L10" s="25"/>
      <c r="M10" s="26"/>
      <c r="N10" s="24">
        <v>7</v>
      </c>
      <c r="O10" s="25">
        <v>2</v>
      </c>
      <c r="P10" s="26">
        <f>O10/(N10+O10)*100</f>
        <v>22.222222222222221</v>
      </c>
      <c r="Q10" s="24">
        <v>16</v>
      </c>
      <c r="R10" s="25">
        <v>7</v>
      </c>
      <c r="S10" s="26">
        <f>R10/(Q10+R10)*100</f>
        <v>30.434782608695656</v>
      </c>
      <c r="T10" s="24">
        <v>10</v>
      </c>
      <c r="U10" s="25">
        <v>7</v>
      </c>
      <c r="V10" s="26">
        <f>U10/(T10+U10)*100</f>
        <v>41.17647058823529</v>
      </c>
      <c r="W10" s="24">
        <v>5</v>
      </c>
      <c r="X10" s="25">
        <v>4</v>
      </c>
      <c r="Y10" s="26">
        <f>X10/(W10+X10)*100</f>
        <v>44.444444444444443</v>
      </c>
      <c r="Z10" s="24"/>
      <c r="AA10" s="25"/>
      <c r="AB10" s="26"/>
      <c r="AC10" s="27">
        <f t="shared" si="0"/>
        <v>140</v>
      </c>
      <c r="AD10" s="28">
        <f t="shared" si="0"/>
        <v>60</v>
      </c>
      <c r="AE10" s="66">
        <f t="shared" si="1"/>
        <v>30</v>
      </c>
    </row>
    <row r="11" spans="1:31" x14ac:dyDescent="0.25">
      <c r="A11" s="16" t="s">
        <v>12</v>
      </c>
      <c r="B11" s="17">
        <v>16</v>
      </c>
      <c r="C11" s="18">
        <v>6</v>
      </c>
      <c r="D11" s="19">
        <f>C11/(B11+C11)*100</f>
        <v>27.27272727272727</v>
      </c>
      <c r="E11" s="17">
        <v>13</v>
      </c>
      <c r="F11" s="18">
        <v>5</v>
      </c>
      <c r="G11" s="19">
        <f>F11/(E11+F11)*100</f>
        <v>27.777777777777779</v>
      </c>
      <c r="H11" s="17">
        <v>4</v>
      </c>
      <c r="I11" s="18">
        <v>3</v>
      </c>
      <c r="J11" s="19">
        <f t="shared" ref="J11:J31" si="2">I11/(H11+I11)*100</f>
        <v>42.857142857142854</v>
      </c>
      <c r="K11" s="17"/>
      <c r="L11" s="18"/>
      <c r="M11" s="19"/>
      <c r="N11" s="17">
        <v>5</v>
      </c>
      <c r="O11" s="18">
        <v>1</v>
      </c>
      <c r="P11" s="19">
        <f t="shared" ref="P11:P23" si="3">O11/(N11+O11)*100</f>
        <v>16.666666666666664</v>
      </c>
      <c r="Q11" s="17"/>
      <c r="R11" s="18"/>
      <c r="S11" s="19"/>
      <c r="T11" s="17"/>
      <c r="U11" s="18"/>
      <c r="V11" s="19"/>
      <c r="W11" s="17"/>
      <c r="X11" s="18"/>
      <c r="Y11" s="19"/>
      <c r="Z11" s="17"/>
      <c r="AA11" s="18"/>
      <c r="AB11" s="19"/>
      <c r="AC11" s="20">
        <f t="shared" si="0"/>
        <v>38</v>
      </c>
      <c r="AD11" s="21">
        <f t="shared" si="0"/>
        <v>15</v>
      </c>
      <c r="AE11" s="67">
        <f t="shared" si="1"/>
        <v>28.30188679245283</v>
      </c>
    </row>
    <row r="12" spans="1:31" x14ac:dyDescent="0.25">
      <c r="A12" s="23" t="s">
        <v>13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  <c r="W12" s="24"/>
      <c r="X12" s="25"/>
      <c r="Y12" s="26"/>
      <c r="Z12" s="24">
        <v>4</v>
      </c>
      <c r="AA12" s="25">
        <v>3</v>
      </c>
      <c r="AB12" s="26">
        <f t="shared" ref="AB12" si="4">AA12/(Z12+AA12)*100</f>
        <v>42.857142857142854</v>
      </c>
      <c r="AC12" s="27">
        <f>B12+E12+H12+K12+N12+Q12+T12+W12+Z12</f>
        <v>4</v>
      </c>
      <c r="AD12" s="28">
        <f>C12+F12+I12+L12+O12+R12+U12+X12+AA12</f>
        <v>3</v>
      </c>
      <c r="AE12" s="66">
        <f>AD12/(AC12+AD12)*100</f>
        <v>42.857142857142854</v>
      </c>
    </row>
    <row r="13" spans="1:31" x14ac:dyDescent="0.25">
      <c r="A13" s="16" t="s">
        <v>14</v>
      </c>
      <c r="B13" s="17"/>
      <c r="C13" s="18"/>
      <c r="D13" s="19"/>
      <c r="E13" s="17"/>
      <c r="F13" s="18"/>
      <c r="G13" s="19"/>
      <c r="H13" s="17"/>
      <c r="I13" s="18"/>
      <c r="J13" s="19"/>
      <c r="K13" s="17">
        <v>28</v>
      </c>
      <c r="L13" s="18">
        <v>6</v>
      </c>
      <c r="M13" s="19">
        <f>L13/(K13+L13)*100</f>
        <v>17.647058823529413</v>
      </c>
      <c r="N13" s="17"/>
      <c r="O13" s="18"/>
      <c r="P13" s="19"/>
      <c r="Q13" s="17"/>
      <c r="R13" s="18"/>
      <c r="S13" s="19"/>
      <c r="T13" s="17"/>
      <c r="U13" s="18"/>
      <c r="V13" s="19"/>
      <c r="W13" s="17"/>
      <c r="X13" s="18"/>
      <c r="Y13" s="19"/>
      <c r="Z13" s="17"/>
      <c r="AA13" s="18"/>
      <c r="AB13" s="19"/>
      <c r="AC13" s="20">
        <f t="shared" si="0"/>
        <v>28</v>
      </c>
      <c r="AD13" s="21">
        <f t="shared" si="0"/>
        <v>6</v>
      </c>
      <c r="AE13" s="67">
        <f t="shared" si="1"/>
        <v>17.647058823529413</v>
      </c>
    </row>
    <row r="14" spans="1:31" x14ac:dyDescent="0.25">
      <c r="A14" s="23" t="s">
        <v>15</v>
      </c>
      <c r="B14" s="24">
        <v>7</v>
      </c>
      <c r="C14" s="25">
        <v>9</v>
      </c>
      <c r="D14" s="26">
        <f t="shared" ref="D14:D31" si="5">C14/(B14+C14)*100</f>
        <v>56.25</v>
      </c>
      <c r="E14" s="24">
        <v>1</v>
      </c>
      <c r="F14" s="25">
        <v>5</v>
      </c>
      <c r="G14" s="26">
        <f t="shared" ref="G14:G28" si="6">F14/(E14+F14)*100</f>
        <v>83.333333333333343</v>
      </c>
      <c r="H14" s="24">
        <v>2</v>
      </c>
      <c r="I14" s="25">
        <v>2</v>
      </c>
      <c r="J14" s="26">
        <f t="shared" si="2"/>
        <v>50</v>
      </c>
      <c r="K14" s="24">
        <v>1</v>
      </c>
      <c r="L14" s="25">
        <v>1</v>
      </c>
      <c r="M14" s="26">
        <f t="shared" ref="M14:M25" si="7">L14/(K14+L14)*100</f>
        <v>50</v>
      </c>
      <c r="N14" s="24">
        <v>1</v>
      </c>
      <c r="O14" s="25"/>
      <c r="P14" s="26">
        <f t="shared" si="3"/>
        <v>0</v>
      </c>
      <c r="Q14" s="24">
        <v>1</v>
      </c>
      <c r="R14" s="25">
        <v>1</v>
      </c>
      <c r="S14" s="26">
        <f t="shared" ref="S14:S27" si="8">R14/(Q14+R14)*100</f>
        <v>50</v>
      </c>
      <c r="T14" s="24"/>
      <c r="U14" s="25">
        <v>2</v>
      </c>
      <c r="V14" s="26">
        <f t="shared" ref="V14" si="9">U14/(T14+U14)*100</f>
        <v>100</v>
      </c>
      <c r="W14" s="24">
        <v>3</v>
      </c>
      <c r="X14" s="25">
        <v>3</v>
      </c>
      <c r="Y14" s="26">
        <f t="shared" ref="Y14" si="10">X14/(W14+X14)*100</f>
        <v>50</v>
      </c>
      <c r="Z14" s="24"/>
      <c r="AA14" s="25"/>
      <c r="AB14" s="26"/>
      <c r="AC14" s="27">
        <f t="shared" si="0"/>
        <v>16</v>
      </c>
      <c r="AD14" s="28">
        <f t="shared" si="0"/>
        <v>23</v>
      </c>
      <c r="AE14" s="66">
        <f t="shared" si="1"/>
        <v>58.974358974358978</v>
      </c>
    </row>
    <row r="15" spans="1:31" x14ac:dyDescent="0.25">
      <c r="A15" s="16" t="s">
        <v>22</v>
      </c>
      <c r="B15" s="17"/>
      <c r="C15" s="18"/>
      <c r="D15" s="19"/>
      <c r="E15" s="17">
        <v>1</v>
      </c>
      <c r="F15" s="18">
        <v>1</v>
      </c>
      <c r="G15" s="19">
        <f t="shared" si="6"/>
        <v>50</v>
      </c>
      <c r="H15" s="17">
        <v>1</v>
      </c>
      <c r="I15" s="18"/>
      <c r="J15" s="19">
        <f t="shared" si="2"/>
        <v>0</v>
      </c>
      <c r="K15" s="17"/>
      <c r="L15" s="18"/>
      <c r="M15" s="19"/>
      <c r="N15" s="17"/>
      <c r="O15" s="18"/>
      <c r="P15" s="19"/>
      <c r="Q15" s="17"/>
      <c r="R15" s="18"/>
      <c r="S15" s="19"/>
      <c r="T15" s="17"/>
      <c r="U15" s="18"/>
      <c r="V15" s="19"/>
      <c r="W15" s="17"/>
      <c r="X15" s="18"/>
      <c r="Y15" s="19"/>
      <c r="Z15" s="17"/>
      <c r="AA15" s="18"/>
      <c r="AB15" s="19"/>
      <c r="AC15" s="20">
        <f t="shared" si="0"/>
        <v>2</v>
      </c>
      <c r="AD15" s="21">
        <f t="shared" si="0"/>
        <v>1</v>
      </c>
      <c r="AE15" s="67">
        <f t="shared" si="1"/>
        <v>33.333333333333329</v>
      </c>
    </row>
    <row r="16" spans="1:31" s="79" customFormat="1" x14ac:dyDescent="0.25">
      <c r="A16" s="76" t="s">
        <v>16</v>
      </c>
      <c r="B16" s="24"/>
      <c r="C16" s="25">
        <v>1</v>
      </c>
      <c r="D16" s="26">
        <f t="shared" si="5"/>
        <v>100</v>
      </c>
      <c r="E16" s="24"/>
      <c r="F16" s="25"/>
      <c r="G16" s="26"/>
      <c r="H16" s="24"/>
      <c r="I16" s="25"/>
      <c r="J16" s="26"/>
      <c r="K16" s="24"/>
      <c r="L16" s="25"/>
      <c r="M16" s="26"/>
      <c r="N16" s="24"/>
      <c r="O16" s="25"/>
      <c r="P16" s="26"/>
      <c r="Q16" s="24"/>
      <c r="R16" s="25"/>
      <c r="S16" s="26"/>
      <c r="T16" s="24"/>
      <c r="U16" s="25"/>
      <c r="V16" s="26"/>
      <c r="W16" s="24"/>
      <c r="X16" s="25"/>
      <c r="Y16" s="26"/>
      <c r="Z16" s="24"/>
      <c r="AA16" s="25"/>
      <c r="AB16" s="26"/>
      <c r="AC16" s="27">
        <f>B16+E16+H16+K16+N16+Q16+T16+W16+Z16</f>
        <v>0</v>
      </c>
      <c r="AD16" s="28">
        <f>C16+F16+I16+L16+O16+R16+U16+X16+AA16</f>
        <v>1</v>
      </c>
      <c r="AE16" s="66">
        <f t="shared" si="1"/>
        <v>100</v>
      </c>
    </row>
    <row r="17" spans="1:31" x14ac:dyDescent="0.25">
      <c r="A17" s="16" t="s">
        <v>23</v>
      </c>
      <c r="B17" s="17"/>
      <c r="C17" s="18"/>
      <c r="D17" s="19"/>
      <c r="E17" s="17"/>
      <c r="F17" s="18"/>
      <c r="G17" s="19"/>
      <c r="H17" s="17">
        <v>1</v>
      </c>
      <c r="I17" s="18">
        <v>1</v>
      </c>
      <c r="J17" s="19">
        <f t="shared" si="2"/>
        <v>50</v>
      </c>
      <c r="K17" s="17"/>
      <c r="L17" s="18"/>
      <c r="M17" s="19"/>
      <c r="N17" s="17"/>
      <c r="O17" s="18"/>
      <c r="P17" s="19"/>
      <c r="Q17" s="17"/>
      <c r="R17" s="18"/>
      <c r="S17" s="19"/>
      <c r="T17" s="17"/>
      <c r="U17" s="18"/>
      <c r="V17" s="19"/>
      <c r="W17" s="17"/>
      <c r="X17" s="18"/>
      <c r="Y17" s="19"/>
      <c r="Z17" s="17"/>
      <c r="AA17" s="18"/>
      <c r="AB17" s="19"/>
      <c r="AC17" s="20">
        <f>B17+E17+H17+K17+N17+Q17+T17+W17+Z17</f>
        <v>1</v>
      </c>
      <c r="AD17" s="21">
        <f>C17+F17+I17+L17+O17+R17+U17+X17+AA17</f>
        <v>1</v>
      </c>
      <c r="AE17" s="67">
        <f t="shared" si="1"/>
        <v>50</v>
      </c>
    </row>
    <row r="18" spans="1:31" s="79" customFormat="1" x14ac:dyDescent="0.25">
      <c r="A18" s="76" t="s">
        <v>71</v>
      </c>
      <c r="B18" s="24"/>
      <c r="C18" s="25"/>
      <c r="D18" s="26"/>
      <c r="E18" s="24"/>
      <c r="F18" s="25"/>
      <c r="G18" s="26"/>
      <c r="H18" s="24">
        <v>1</v>
      </c>
      <c r="I18" s="25"/>
      <c r="J18" s="26"/>
      <c r="K18" s="24"/>
      <c r="L18" s="25"/>
      <c r="M18" s="26"/>
      <c r="N18" s="24"/>
      <c r="O18" s="25"/>
      <c r="P18" s="26"/>
      <c r="Q18" s="24"/>
      <c r="R18" s="25"/>
      <c r="S18" s="26"/>
      <c r="T18" s="24"/>
      <c r="U18" s="25"/>
      <c r="V18" s="26"/>
      <c r="W18" s="24"/>
      <c r="X18" s="25"/>
      <c r="Y18" s="26"/>
      <c r="Z18" s="24"/>
      <c r="AA18" s="25"/>
      <c r="AB18" s="26"/>
      <c r="AC18" s="27">
        <f>B18+E18+H18+K18+N18+Q18+T18+W18+Z18</f>
        <v>1</v>
      </c>
      <c r="AD18" s="28">
        <v>0</v>
      </c>
      <c r="AE18" s="66">
        <v>0</v>
      </c>
    </row>
    <row r="19" spans="1:31" x14ac:dyDescent="0.25">
      <c r="A19" s="16" t="s">
        <v>24</v>
      </c>
      <c r="B19" s="17"/>
      <c r="C19" s="18"/>
      <c r="D19" s="19"/>
      <c r="E19" s="17"/>
      <c r="F19" s="18"/>
      <c r="G19" s="19"/>
      <c r="H19" s="17"/>
      <c r="I19" s="18"/>
      <c r="J19" s="19"/>
      <c r="K19" s="17"/>
      <c r="L19" s="18"/>
      <c r="M19" s="19"/>
      <c r="N19" s="17">
        <v>1</v>
      </c>
      <c r="O19" s="18"/>
      <c r="P19" s="19">
        <f t="shared" si="3"/>
        <v>0</v>
      </c>
      <c r="Q19" s="17"/>
      <c r="R19" s="18"/>
      <c r="S19" s="19"/>
      <c r="T19" s="17"/>
      <c r="U19" s="18"/>
      <c r="V19" s="19"/>
      <c r="W19" s="17"/>
      <c r="X19" s="18"/>
      <c r="Y19" s="19"/>
      <c r="Z19" s="17"/>
      <c r="AA19" s="18"/>
      <c r="AB19" s="19"/>
      <c r="AC19" s="20">
        <f>N19</f>
        <v>1</v>
      </c>
      <c r="AD19" s="21">
        <f t="shared" si="0"/>
        <v>0</v>
      </c>
      <c r="AE19" s="67">
        <f t="shared" si="1"/>
        <v>0</v>
      </c>
    </row>
    <row r="20" spans="1:31" x14ac:dyDescent="0.25">
      <c r="A20" s="76" t="s">
        <v>61</v>
      </c>
      <c r="B20" s="24"/>
      <c r="C20" s="25"/>
      <c r="D20" s="26"/>
      <c r="E20" s="24"/>
      <c r="F20" s="25"/>
      <c r="G20" s="26"/>
      <c r="H20" s="24"/>
      <c r="I20" s="25">
        <v>1</v>
      </c>
      <c r="J20" s="26">
        <f t="shared" ref="J20" si="11">I20/(H20+I20)*100</f>
        <v>100</v>
      </c>
      <c r="K20" s="24"/>
      <c r="L20" s="25"/>
      <c r="M20" s="26"/>
      <c r="N20" s="24"/>
      <c r="O20" s="25"/>
      <c r="P20" s="26"/>
      <c r="Q20" s="24"/>
      <c r="R20" s="25"/>
      <c r="S20" s="26"/>
      <c r="T20" s="24"/>
      <c r="U20" s="25"/>
      <c r="V20" s="26"/>
      <c r="W20" s="24"/>
      <c r="X20" s="25"/>
      <c r="Y20" s="26"/>
      <c r="Z20" s="24"/>
      <c r="AA20" s="25"/>
      <c r="AB20" s="26"/>
      <c r="AC20" s="27">
        <f t="shared" ref="AC20" si="12">B20+E20+H20+K20+N20+Q20+T20+W20+Z20</f>
        <v>0</v>
      </c>
      <c r="AD20" s="28">
        <f>C20+F20+I20+L20+O20+R20+U20+X20+AA20</f>
        <v>1</v>
      </c>
      <c r="AE20" s="66">
        <f t="shared" si="1"/>
        <v>100</v>
      </c>
    </row>
    <row r="21" spans="1:31" s="79" customFormat="1" x14ac:dyDescent="0.25">
      <c r="A21" s="16" t="s">
        <v>25</v>
      </c>
      <c r="B21" s="17"/>
      <c r="C21" s="18">
        <v>2</v>
      </c>
      <c r="D21" s="19">
        <f t="shared" si="5"/>
        <v>100</v>
      </c>
      <c r="E21" s="17"/>
      <c r="F21" s="18"/>
      <c r="G21" s="19"/>
      <c r="H21" s="17"/>
      <c r="I21" s="18"/>
      <c r="J21" s="19"/>
      <c r="K21" s="17"/>
      <c r="L21" s="18"/>
      <c r="M21" s="19"/>
      <c r="N21" s="17"/>
      <c r="O21" s="18"/>
      <c r="P21" s="19"/>
      <c r="Q21" s="17"/>
      <c r="R21" s="18"/>
      <c r="S21" s="19"/>
      <c r="T21" s="17"/>
      <c r="U21" s="18"/>
      <c r="V21" s="19"/>
      <c r="W21" s="17"/>
      <c r="X21" s="18"/>
      <c r="Y21" s="19"/>
      <c r="Z21" s="17"/>
      <c r="AA21" s="18"/>
      <c r="AB21" s="19"/>
      <c r="AC21" s="20">
        <f>B21+E21+H21+K21+N21+Q21+T21+W21+Z21</f>
        <v>0</v>
      </c>
      <c r="AD21" s="21">
        <f>C21+F21+I21+L21+O21+R21+U21+X21+AA21</f>
        <v>2</v>
      </c>
      <c r="AE21" s="67">
        <f t="shared" ref="AE21:AE31" si="13">AD21/(AC21+AD21)*100</f>
        <v>100</v>
      </c>
    </row>
    <row r="22" spans="1:31" s="79" customFormat="1" x14ac:dyDescent="0.25">
      <c r="A22" s="76" t="s">
        <v>17</v>
      </c>
      <c r="B22" s="24">
        <v>1</v>
      </c>
      <c r="C22" s="25"/>
      <c r="D22" s="26">
        <f t="shared" si="5"/>
        <v>0</v>
      </c>
      <c r="E22" s="24"/>
      <c r="F22" s="25"/>
      <c r="G22" s="26"/>
      <c r="H22" s="24"/>
      <c r="I22" s="25"/>
      <c r="J22" s="26"/>
      <c r="K22" s="24">
        <v>3</v>
      </c>
      <c r="L22" s="25"/>
      <c r="M22" s="26">
        <f t="shared" si="7"/>
        <v>0</v>
      </c>
      <c r="N22" s="24"/>
      <c r="O22" s="25"/>
      <c r="P22" s="26"/>
      <c r="Q22" s="24"/>
      <c r="R22" s="25"/>
      <c r="S22" s="26"/>
      <c r="T22" s="24"/>
      <c r="U22" s="25"/>
      <c r="V22" s="26"/>
      <c r="W22" s="24"/>
      <c r="X22" s="25"/>
      <c r="Y22" s="26"/>
      <c r="Z22" s="24"/>
      <c r="AA22" s="25"/>
      <c r="AB22" s="26"/>
      <c r="AC22" s="27">
        <f t="shared" ref="AC22:AC30" si="14">B22+E22+H22+K22+N22+Q22+T22+W22+Z22</f>
        <v>4</v>
      </c>
      <c r="AD22" s="28">
        <f t="shared" si="0"/>
        <v>0</v>
      </c>
      <c r="AE22" s="66">
        <f t="shared" si="13"/>
        <v>0</v>
      </c>
    </row>
    <row r="23" spans="1:31" s="79" customFormat="1" x14ac:dyDescent="0.25">
      <c r="A23" s="16" t="s">
        <v>26</v>
      </c>
      <c r="B23" s="17"/>
      <c r="C23" s="18"/>
      <c r="D23" s="19"/>
      <c r="E23" s="17"/>
      <c r="F23" s="18"/>
      <c r="G23" s="19"/>
      <c r="H23" s="17"/>
      <c r="I23" s="18"/>
      <c r="J23" s="19"/>
      <c r="K23" s="17"/>
      <c r="L23" s="18"/>
      <c r="M23" s="19"/>
      <c r="N23" s="17">
        <v>1</v>
      </c>
      <c r="O23" s="18">
        <v>1</v>
      </c>
      <c r="P23" s="19">
        <f t="shared" si="3"/>
        <v>50</v>
      </c>
      <c r="Q23" s="17"/>
      <c r="R23" s="18"/>
      <c r="S23" s="19"/>
      <c r="T23" s="17"/>
      <c r="U23" s="18"/>
      <c r="V23" s="19"/>
      <c r="W23" s="17"/>
      <c r="X23" s="18"/>
      <c r="Y23" s="19"/>
      <c r="Z23" s="17"/>
      <c r="AA23" s="18"/>
      <c r="AB23" s="19"/>
      <c r="AC23" s="20">
        <f t="shared" si="14"/>
        <v>1</v>
      </c>
      <c r="AD23" s="21">
        <f>O23</f>
        <v>1</v>
      </c>
      <c r="AE23" s="67">
        <f t="shared" si="13"/>
        <v>50</v>
      </c>
    </row>
    <row r="24" spans="1:31" s="79" customFormat="1" x14ac:dyDescent="0.25">
      <c r="A24" s="76" t="s">
        <v>54</v>
      </c>
      <c r="B24" s="24"/>
      <c r="C24" s="25"/>
      <c r="D24" s="26"/>
      <c r="E24" s="24"/>
      <c r="F24" s="25"/>
      <c r="G24" s="26"/>
      <c r="H24" s="24">
        <v>2</v>
      </c>
      <c r="I24" s="25"/>
      <c r="J24" s="26">
        <f t="shared" si="2"/>
        <v>0</v>
      </c>
      <c r="K24" s="24"/>
      <c r="L24" s="25"/>
      <c r="M24" s="26"/>
      <c r="N24" s="24"/>
      <c r="O24" s="25"/>
      <c r="P24" s="26"/>
      <c r="Q24" s="24"/>
      <c r="R24" s="25"/>
      <c r="S24" s="26"/>
      <c r="T24" s="24"/>
      <c r="U24" s="25"/>
      <c r="V24" s="26"/>
      <c r="W24" s="24"/>
      <c r="X24" s="25"/>
      <c r="Y24" s="26"/>
      <c r="Z24" s="24"/>
      <c r="AA24" s="25"/>
      <c r="AB24" s="26"/>
      <c r="AC24" s="27">
        <f t="shared" si="14"/>
        <v>2</v>
      </c>
      <c r="AD24" s="28">
        <f t="shared" si="0"/>
        <v>0</v>
      </c>
      <c r="AE24" s="66">
        <f t="shared" si="13"/>
        <v>0</v>
      </c>
    </row>
    <row r="25" spans="1:31" s="79" customFormat="1" x14ac:dyDescent="0.25">
      <c r="A25" s="16" t="s">
        <v>18</v>
      </c>
      <c r="B25" s="17">
        <v>1</v>
      </c>
      <c r="C25" s="18">
        <v>1</v>
      </c>
      <c r="D25" s="19">
        <f t="shared" si="5"/>
        <v>50</v>
      </c>
      <c r="E25" s="17">
        <v>2</v>
      </c>
      <c r="F25" s="18"/>
      <c r="G25" s="19">
        <f t="shared" si="6"/>
        <v>0</v>
      </c>
      <c r="H25" s="17"/>
      <c r="I25" s="18"/>
      <c r="J25" s="19"/>
      <c r="K25" s="17">
        <v>1</v>
      </c>
      <c r="L25" s="18"/>
      <c r="M25" s="19">
        <f t="shared" si="7"/>
        <v>0</v>
      </c>
      <c r="N25" s="17"/>
      <c r="O25" s="18"/>
      <c r="P25" s="19"/>
      <c r="Q25" s="17"/>
      <c r="R25" s="18">
        <v>1</v>
      </c>
      <c r="S25" s="19">
        <v>100</v>
      </c>
      <c r="T25" s="17"/>
      <c r="U25" s="18"/>
      <c r="V25" s="19"/>
      <c r="W25" s="17"/>
      <c r="X25" s="18"/>
      <c r="Y25" s="19"/>
      <c r="Z25" s="17"/>
      <c r="AA25" s="18"/>
      <c r="AB25" s="19"/>
      <c r="AC25" s="20">
        <f t="shared" si="14"/>
        <v>4</v>
      </c>
      <c r="AD25" s="21">
        <f>C25+F25+I25+L25+O25+R25+U25+X25+AA25</f>
        <v>2</v>
      </c>
      <c r="AE25" s="67">
        <f t="shared" si="13"/>
        <v>33.333333333333329</v>
      </c>
    </row>
    <row r="26" spans="1:31" s="79" customFormat="1" x14ac:dyDescent="0.25">
      <c r="A26" s="76" t="s">
        <v>65</v>
      </c>
      <c r="B26" s="24"/>
      <c r="C26" s="25"/>
      <c r="D26" s="26"/>
      <c r="E26" s="24"/>
      <c r="F26" s="25"/>
      <c r="G26" s="26"/>
      <c r="H26" s="24">
        <v>1</v>
      </c>
      <c r="I26" s="25"/>
      <c r="J26" s="26">
        <f t="shared" si="2"/>
        <v>0</v>
      </c>
      <c r="K26" s="24"/>
      <c r="L26" s="25"/>
      <c r="M26" s="26"/>
      <c r="N26" s="24"/>
      <c r="O26" s="25"/>
      <c r="P26" s="26"/>
      <c r="Q26" s="24"/>
      <c r="R26" s="25"/>
      <c r="S26" s="26"/>
      <c r="T26" s="24"/>
      <c r="U26" s="25"/>
      <c r="V26" s="26"/>
      <c r="W26" s="24"/>
      <c r="X26" s="25"/>
      <c r="Y26" s="26"/>
      <c r="Z26" s="24"/>
      <c r="AA26" s="25"/>
      <c r="AB26" s="26"/>
      <c r="AC26" s="27">
        <f t="shared" si="14"/>
        <v>1</v>
      </c>
      <c r="AD26" s="28">
        <f t="shared" ref="AD26" si="15">C26+F26+I26+L26+O26+R26+U26+X26+AA26</f>
        <v>0</v>
      </c>
      <c r="AE26" s="66">
        <f t="shared" si="13"/>
        <v>0</v>
      </c>
    </row>
    <row r="27" spans="1:31" s="79" customFormat="1" x14ac:dyDescent="0.25">
      <c r="A27" s="16" t="s">
        <v>27</v>
      </c>
      <c r="B27" s="17"/>
      <c r="C27" s="18"/>
      <c r="D27" s="19"/>
      <c r="E27" s="17"/>
      <c r="F27" s="18"/>
      <c r="G27" s="19"/>
      <c r="H27" s="17"/>
      <c r="I27" s="18"/>
      <c r="J27" s="19"/>
      <c r="K27" s="17"/>
      <c r="L27" s="18"/>
      <c r="M27" s="19"/>
      <c r="N27" s="17"/>
      <c r="O27" s="18"/>
      <c r="P27" s="19"/>
      <c r="Q27" s="17">
        <v>1</v>
      </c>
      <c r="R27" s="18">
        <v>1</v>
      </c>
      <c r="S27" s="19">
        <f t="shared" si="8"/>
        <v>50</v>
      </c>
      <c r="T27" s="17"/>
      <c r="U27" s="18"/>
      <c r="V27" s="19"/>
      <c r="W27" s="17"/>
      <c r="X27" s="18"/>
      <c r="Y27" s="19"/>
      <c r="Z27" s="17"/>
      <c r="AA27" s="18"/>
      <c r="AB27" s="19"/>
      <c r="AC27" s="20">
        <f t="shared" si="14"/>
        <v>1</v>
      </c>
      <c r="AD27" s="21">
        <f>C27+F27+I27+L27+O27+R27+U27+X27+AA27</f>
        <v>1</v>
      </c>
      <c r="AE27" s="67">
        <f t="shared" si="13"/>
        <v>50</v>
      </c>
    </row>
    <row r="28" spans="1:31" s="79" customFormat="1" x14ac:dyDescent="0.25">
      <c r="A28" s="76" t="s">
        <v>19</v>
      </c>
      <c r="B28" s="24"/>
      <c r="C28" s="25"/>
      <c r="D28" s="26"/>
      <c r="E28" s="24">
        <v>4</v>
      </c>
      <c r="F28" s="25"/>
      <c r="G28" s="26">
        <f t="shared" si="6"/>
        <v>0</v>
      </c>
      <c r="H28" s="24">
        <v>1</v>
      </c>
      <c r="I28" s="25"/>
      <c r="J28" s="26">
        <f t="shared" si="2"/>
        <v>0</v>
      </c>
      <c r="K28" s="24"/>
      <c r="L28" s="25"/>
      <c r="M28" s="26"/>
      <c r="N28" s="24"/>
      <c r="O28" s="25"/>
      <c r="P28" s="26"/>
      <c r="Q28" s="24"/>
      <c r="R28" s="25"/>
      <c r="S28" s="26"/>
      <c r="T28" s="24"/>
      <c r="U28" s="25"/>
      <c r="V28" s="26"/>
      <c r="W28" s="24"/>
      <c r="X28" s="25"/>
      <c r="Y28" s="26"/>
      <c r="Z28" s="24"/>
      <c r="AA28" s="25"/>
      <c r="AB28" s="26"/>
      <c r="AC28" s="27">
        <f t="shared" si="14"/>
        <v>5</v>
      </c>
      <c r="AD28" s="28">
        <f>C28+F28+I28+L28+O28+R28+U28+X28+AA28</f>
        <v>0</v>
      </c>
      <c r="AE28" s="66">
        <f t="shared" si="13"/>
        <v>0</v>
      </c>
    </row>
    <row r="29" spans="1:31" s="79" customFormat="1" x14ac:dyDescent="0.25">
      <c r="A29" s="16" t="s">
        <v>28</v>
      </c>
      <c r="B29" s="17"/>
      <c r="C29" s="18"/>
      <c r="D29" s="19"/>
      <c r="E29" s="17"/>
      <c r="F29" s="18"/>
      <c r="G29" s="19"/>
      <c r="H29" s="17">
        <v>1</v>
      </c>
      <c r="I29" s="18"/>
      <c r="J29" s="19">
        <f t="shared" si="2"/>
        <v>0</v>
      </c>
      <c r="K29" s="17"/>
      <c r="L29" s="18"/>
      <c r="M29" s="19"/>
      <c r="N29" s="17"/>
      <c r="O29" s="18"/>
      <c r="P29" s="19"/>
      <c r="Q29" s="17"/>
      <c r="R29" s="18"/>
      <c r="S29" s="19"/>
      <c r="T29" s="17"/>
      <c r="U29" s="18"/>
      <c r="V29" s="19"/>
      <c r="W29" s="17"/>
      <c r="X29" s="18"/>
      <c r="Y29" s="19"/>
      <c r="Z29" s="17"/>
      <c r="AA29" s="18"/>
      <c r="AB29" s="19"/>
      <c r="AC29" s="20">
        <f t="shared" si="14"/>
        <v>1</v>
      </c>
      <c r="AD29" s="21">
        <f t="shared" ref="AD29:AD30" si="16">C29+F29+I29+L29+O29+R29+U29+X29+AA29</f>
        <v>0</v>
      </c>
      <c r="AE29" s="67">
        <f t="shared" si="13"/>
        <v>0</v>
      </c>
    </row>
    <row r="30" spans="1:31" s="79" customFormat="1" x14ac:dyDescent="0.25">
      <c r="A30" s="76" t="s">
        <v>51</v>
      </c>
      <c r="B30" s="24">
        <v>1</v>
      </c>
      <c r="C30" s="25"/>
      <c r="D30" s="26">
        <f t="shared" si="5"/>
        <v>0</v>
      </c>
      <c r="E30" s="24"/>
      <c r="F30" s="25"/>
      <c r="G30" s="26"/>
      <c r="H30" s="24"/>
      <c r="I30" s="25"/>
      <c r="J30" s="26"/>
      <c r="K30" s="24"/>
      <c r="L30" s="25"/>
      <c r="M30" s="26"/>
      <c r="N30" s="24"/>
      <c r="O30" s="25"/>
      <c r="P30" s="26"/>
      <c r="Q30" s="24"/>
      <c r="R30" s="25"/>
      <c r="S30" s="26"/>
      <c r="T30" s="24"/>
      <c r="U30" s="25"/>
      <c r="V30" s="26"/>
      <c r="W30" s="24"/>
      <c r="X30" s="25"/>
      <c r="Y30" s="26"/>
      <c r="Z30" s="24"/>
      <c r="AA30" s="25"/>
      <c r="AB30" s="26"/>
      <c r="AC30" s="27">
        <f t="shared" si="14"/>
        <v>1</v>
      </c>
      <c r="AD30" s="28">
        <f t="shared" si="16"/>
        <v>0</v>
      </c>
      <c r="AE30" s="66">
        <f t="shared" si="13"/>
        <v>0</v>
      </c>
    </row>
    <row r="31" spans="1:31" s="79" customFormat="1" x14ac:dyDescent="0.25">
      <c r="A31" s="16" t="s">
        <v>20</v>
      </c>
      <c r="B31" s="17">
        <v>2</v>
      </c>
      <c r="C31" s="18">
        <v>9</v>
      </c>
      <c r="D31" s="19">
        <f t="shared" si="5"/>
        <v>81.818181818181827</v>
      </c>
      <c r="E31" s="17">
        <v>7</v>
      </c>
      <c r="F31" s="18">
        <v>1</v>
      </c>
      <c r="G31" s="19">
        <f>F31/(E31+F31)*100</f>
        <v>12.5</v>
      </c>
      <c r="H31" s="17">
        <v>2</v>
      </c>
      <c r="I31" s="18">
        <v>4</v>
      </c>
      <c r="J31" s="19">
        <f t="shared" si="2"/>
        <v>66.666666666666657</v>
      </c>
      <c r="K31" s="17"/>
      <c r="L31" s="18">
        <v>1</v>
      </c>
      <c r="M31" s="19">
        <f>L31/(K31+L31)*100</f>
        <v>100</v>
      </c>
      <c r="N31" s="17">
        <v>1</v>
      </c>
      <c r="O31" s="18"/>
      <c r="P31" s="19">
        <v>0</v>
      </c>
      <c r="Q31" s="17">
        <v>4</v>
      </c>
      <c r="R31" s="18"/>
      <c r="S31" s="19">
        <f>R31/(Q31+R31)*100</f>
        <v>0</v>
      </c>
      <c r="T31" s="17">
        <v>3</v>
      </c>
      <c r="U31" s="18">
        <v>5</v>
      </c>
      <c r="V31" s="19">
        <f>U31/(T31+U31)*100</f>
        <v>62.5</v>
      </c>
      <c r="W31" s="17"/>
      <c r="X31" s="18"/>
      <c r="Y31" s="19"/>
      <c r="Z31" s="17">
        <v>1</v>
      </c>
      <c r="AA31" s="18">
        <v>2</v>
      </c>
      <c r="AB31" s="19">
        <f>AA31/(Z31+AA31)*100</f>
        <v>66.666666666666657</v>
      </c>
      <c r="AC31" s="20">
        <f>B31+E31+H31+K31+N31+Q31+T31+W31+Z31</f>
        <v>20</v>
      </c>
      <c r="AD31" s="21">
        <f>C31+F31+I31+L31+O31+R31+U31+X31+AA31</f>
        <v>22</v>
      </c>
      <c r="AE31" s="67">
        <f t="shared" si="13"/>
        <v>52.380952380952387</v>
      </c>
    </row>
    <row r="32" spans="1:31" s="79" customFormat="1" x14ac:dyDescent="0.25">
      <c r="A32" s="78" t="s">
        <v>5</v>
      </c>
      <c r="B32" s="72">
        <f>SUM(B9:B31)</f>
        <v>126</v>
      </c>
      <c r="C32" s="70">
        <f>SUM(C9:C31)</f>
        <v>101</v>
      </c>
      <c r="D32" s="71">
        <f>C32/(B32+C32)*100</f>
        <v>44.493392070484582</v>
      </c>
      <c r="E32" s="72">
        <f>SUM(E9:E31)</f>
        <v>90</v>
      </c>
      <c r="F32" s="70">
        <f>SUM(F9:F31)</f>
        <v>45</v>
      </c>
      <c r="G32" s="71">
        <f>F32/(E32+F32)*100</f>
        <v>33.333333333333329</v>
      </c>
      <c r="H32" s="72">
        <f>SUM(H9:H31)</f>
        <v>75</v>
      </c>
      <c r="I32" s="70">
        <f>SUM(I9:I31)</f>
        <v>53</v>
      </c>
      <c r="J32" s="71">
        <f>I32/(H32+I32)*100</f>
        <v>41.40625</v>
      </c>
      <c r="K32" s="72">
        <f>SUM(K9:K31)</f>
        <v>64</v>
      </c>
      <c r="L32" s="70">
        <f>SUM(L9:L31)</f>
        <v>29</v>
      </c>
      <c r="M32" s="71">
        <f>L32/(K32+L32)*100</f>
        <v>31.182795698924732</v>
      </c>
      <c r="N32" s="72">
        <f>SUM(N9:N31)</f>
        <v>52</v>
      </c>
      <c r="O32" s="70">
        <f>SUM(O9:O31)</f>
        <v>43</v>
      </c>
      <c r="P32" s="71">
        <f>O32/(N32+O32)*100</f>
        <v>45.263157894736842</v>
      </c>
      <c r="Q32" s="72">
        <f>SUM(Q9:Q31)</f>
        <v>41</v>
      </c>
      <c r="R32" s="70">
        <f>SUM(R9:R31)</f>
        <v>27</v>
      </c>
      <c r="S32" s="71">
        <f>R32/(Q32+R32)*100</f>
        <v>39.705882352941174</v>
      </c>
      <c r="T32" s="72">
        <f>SUM(T9:T31)</f>
        <v>18</v>
      </c>
      <c r="U32" s="70">
        <f>SUM(U9:U31)</f>
        <v>22</v>
      </c>
      <c r="V32" s="71">
        <f>U32/(T32+U32)*100</f>
        <v>55.000000000000007</v>
      </c>
      <c r="W32" s="72">
        <f>SUM(W9:W31)</f>
        <v>12</v>
      </c>
      <c r="X32" s="70">
        <f>SUM(X9:X31)</f>
        <v>13</v>
      </c>
      <c r="Y32" s="71">
        <f>X32/(W32+X32)*100</f>
        <v>52</v>
      </c>
      <c r="Z32" s="72">
        <f>SUM(Z9:Z31)</f>
        <v>13</v>
      </c>
      <c r="AA32" s="70">
        <f>SUM(AA9:AA31)</f>
        <v>12</v>
      </c>
      <c r="AB32" s="71">
        <f>AA32/(Z32+AA32)*100</f>
        <v>48</v>
      </c>
      <c r="AC32" s="73">
        <f>SUM(AC9:AC31)</f>
        <v>491</v>
      </c>
      <c r="AD32" s="74">
        <f>SUM(AD9:AD31)</f>
        <v>345</v>
      </c>
      <c r="AE32" s="80">
        <f>AD32/(AC32+AD32)*100</f>
        <v>41.267942583732058</v>
      </c>
    </row>
    <row r="33" spans="1:51" ht="3" customHeight="1" x14ac:dyDescent="0.25"/>
    <row r="34" spans="1:51" x14ac:dyDescent="0.25">
      <c r="A34" s="46" t="s">
        <v>29</v>
      </c>
      <c r="Q34" s="46"/>
    </row>
    <row r="35" spans="1:51" x14ac:dyDescent="0.25">
      <c r="A35" s="46" t="s">
        <v>30</v>
      </c>
    </row>
    <row r="36" spans="1:51" ht="12.75" customHeight="1" x14ac:dyDescent="0.25">
      <c r="A36" s="46"/>
      <c r="Y36" s="4"/>
      <c r="Z36" s="43"/>
      <c r="AA36" s="43"/>
      <c r="AB36" s="34"/>
      <c r="AC36" s="43"/>
      <c r="AD36" s="43"/>
      <c r="AE36" s="34"/>
      <c r="AF36" s="43"/>
      <c r="AG36" s="43"/>
      <c r="AH36" s="34"/>
      <c r="AI36" s="43"/>
      <c r="AJ36" s="43"/>
      <c r="AK36" s="34"/>
      <c r="AL36" s="43"/>
      <c r="AM36" s="43"/>
      <c r="AN36" s="34"/>
      <c r="AO36" s="43"/>
      <c r="AP36" s="43"/>
      <c r="AQ36" s="34"/>
      <c r="AR36" s="43"/>
      <c r="AS36" s="43"/>
      <c r="AT36" s="34"/>
      <c r="AU36" s="43"/>
      <c r="AV36" s="43"/>
      <c r="AW36" s="34"/>
      <c r="AX36" s="43"/>
      <c r="AY36" s="43"/>
    </row>
    <row r="37" spans="1:51" x14ac:dyDescent="0.25">
      <c r="A37" s="46"/>
      <c r="Y37" s="44"/>
      <c r="Z37" s="43"/>
      <c r="AA37" s="43"/>
      <c r="AB37" s="34"/>
      <c r="AC37" s="43"/>
      <c r="AD37" s="43"/>
      <c r="AE37" s="34"/>
      <c r="AF37" s="43"/>
      <c r="AG37" s="43"/>
      <c r="AH37" s="34"/>
      <c r="AI37" s="43"/>
      <c r="AJ37" s="43"/>
      <c r="AK37" s="34"/>
      <c r="AL37" s="43"/>
      <c r="AM37" s="43"/>
      <c r="AN37" s="34"/>
      <c r="AO37" s="43"/>
      <c r="AP37" s="43"/>
      <c r="AQ37" s="34"/>
      <c r="AR37" s="43"/>
      <c r="AS37" s="43"/>
      <c r="AT37" s="34"/>
      <c r="AU37" s="43"/>
      <c r="AV37" s="43"/>
      <c r="AW37" s="34"/>
      <c r="AX37" s="43"/>
      <c r="AY37" s="43"/>
    </row>
    <row r="38" spans="1:51" x14ac:dyDescent="0.25">
      <c r="A38" s="46"/>
    </row>
    <row r="39" spans="1:51" x14ac:dyDescent="0.25">
      <c r="A39" s="46"/>
    </row>
    <row r="40" spans="1:51" ht="15" customHeight="1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51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5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51" x14ac:dyDescent="0.25">
      <c r="A43" s="46"/>
    </row>
    <row r="44" spans="1:51" x14ac:dyDescent="0.25">
      <c r="A44" s="46"/>
    </row>
    <row r="45" spans="1:51" x14ac:dyDescent="0.25">
      <c r="A45" s="46"/>
    </row>
    <row r="46" spans="1:51" x14ac:dyDescent="0.25">
      <c r="A46" s="46"/>
    </row>
  </sheetData>
  <mergeCells count="12">
    <mergeCell ref="E1:AC3"/>
    <mergeCell ref="A8:AE8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</mergeCells>
  <hyperlinks>
    <hyperlink ref="A4" location="Footnotes!A1" display="Note and legend on first tab" xr:uid="{D6E1C6CB-ADC7-44DF-99D0-CB0161369249}"/>
  </hyperlinks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Footnotes</vt:lpstr>
      <vt:lpstr>Table 1</vt:lpstr>
      <vt:lpstr>Table 2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Simon-Davies, Joanne (DPS)</dc:creator>
  <cp:lastModifiedBy>Weaver, Ellen (DPS)</cp:lastModifiedBy>
  <cp:lastPrinted>2022-06-30T01:18:26Z</cp:lastPrinted>
  <dcterms:created xsi:type="dcterms:W3CDTF">2021-05-18T03:33:49Z</dcterms:created>
  <dcterms:modified xsi:type="dcterms:W3CDTF">2022-07-18T05:12:38Z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2022-03-07T05:01:46Z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2011eccf-6c7b-4443-9f6d-447558f42841</vt:lpwstr>
  </property>
  <property fmtid="{D5CDD505-2E9C-101B-9397-08002B2CF9AE}" pid="8" name="MSIP_Label_234ea0fa-41da-4eb0-b95e-07c328641c0b_ContentBits">
    <vt:lpwstr>0</vt:lpwstr>
  </property>
</Properties>
</file>