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M:\Monthly Statistical Bulletin\"/>
    </mc:Choice>
  </mc:AlternateContent>
  <xr:revisionPtr revIDLastSave="0" documentId="13_ncr:1_{3903A2B6-5D7F-4610-BC47-2F066A57B049}" xr6:coauthVersionLast="47" xr6:coauthVersionMax="47" xr10:uidLastSave="{00000000-0000-0000-0000-000000000000}"/>
  <bookViews>
    <workbookView xWindow="3465" yWindow="3465" windowWidth="21600" windowHeight="12675" tabRatio="494" xr2:uid="{00000000-000D-0000-FFFF-FFFF00000000}"/>
  </bookViews>
  <sheets>
    <sheet name="5.4 Table" sheetId="7" r:id="rId1"/>
    <sheet name="5.4 Data" sheetId="8" r:id="rId2"/>
    <sheet name="Module1" sheetId="11" state="veryHidden" r:id="rId3"/>
  </sheets>
  <definedNames>
    <definedName name="_xlnm.Print_Area" localSheetId="0">'5.4 Table'!$A$1:$L$37</definedName>
  </definedNames>
  <calcPr calcId="191029"/>
  <customWorkbookViews>
    <customWorkbookView name="Winterg - Personal View" guid="{F468E281-5917-11D2-89A0-00AA00515AAD}" mergeInterval="0" personalView="1" maximized="1" windowWidth="742" windowHeight="430" tabRatio="661" activeSheetId="3" showComments="commNone"/>
    <customWorkbookView name="Greg Baker - Personal View" guid="{430AE4C1-590D-11D2-83D4-00AA004B8446}" mergeInterval="0" personalView="1" maximized="1" windowWidth="1020" windowHeight="602" tabRatio="661" activeSheetId="8"/>
    <customWorkbookView name="Barber - Personal View" guid="{B0BF43C0-6F2A-11D2-9697-00AA00CEF174}" mergeInterval="0" personalView="1" maximized="1" windowWidth="979" windowHeight="602" tabRatio="661"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7" l="1"/>
  <c r="F20" i="7"/>
  <c r="D108" i="8"/>
  <c r="F25" i="7"/>
  <c r="F19" i="7"/>
  <c r="D107" i="8"/>
  <c r="E28" i="7" l="1"/>
  <c r="E22" i="7"/>
  <c r="D106" i="8"/>
  <c r="E27" i="7" l="1"/>
  <c r="E21" i="7"/>
  <c r="D105" i="8"/>
  <c r="E20" i="7" l="1"/>
  <c r="E26" i="7"/>
  <c r="D104" i="8"/>
  <c r="E19" i="7" l="1"/>
  <c r="D103" i="8"/>
  <c r="E25" i="7" s="1"/>
  <c r="D22" i="7" l="1"/>
  <c r="D102" i="8"/>
  <c r="D28" i="7" s="1"/>
  <c r="D101" i="8" l="1"/>
  <c r="D27" i="7" s="1"/>
  <c r="D21" i="7" l="1"/>
  <c r="D100" i="8" l="1"/>
  <c r="D26" i="7" s="1"/>
  <c r="D20" i="7" l="1"/>
  <c r="D19" i="7" l="1"/>
  <c r="D98" i="8"/>
  <c r="C28" i="7" s="1"/>
  <c r="D99" i="8"/>
  <c r="D25" i="7" s="1"/>
  <c r="C22" i="7" l="1"/>
  <c r="D97" i="8" l="1"/>
  <c r="C27" i="7" s="1"/>
  <c r="C21" i="7" l="1"/>
  <c r="D96" i="8" l="1"/>
  <c r="C26" i="7" s="1"/>
  <c r="C20" i="7"/>
  <c r="D95" i="8" l="1"/>
  <c r="C25" i="7" s="1"/>
  <c r="C19" i="7"/>
  <c r="D90" i="8" l="1"/>
  <c r="D91" i="8"/>
  <c r="B25" i="7" s="1"/>
  <c r="D92" i="8"/>
  <c r="B26" i="7" s="1"/>
  <c r="D93" i="8"/>
  <c r="B27" i="7" s="1"/>
  <c r="D94" i="8"/>
  <c r="B28" i="7" s="1"/>
  <c r="B20" i="7"/>
  <c r="B21" i="7"/>
  <c r="B22" i="7"/>
  <c r="B19" i="7"/>
  <c r="D89" i="8" l="1"/>
  <c r="D88" i="8" l="1"/>
  <c r="D87" i="8" l="1"/>
  <c r="D86" i="8" l="1"/>
  <c r="D85" i="8" l="1"/>
  <c r="D11" i="8" l="1"/>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10" i="8"/>
</calcChain>
</file>

<file path=xl/sharedStrings.xml><?xml version="1.0" encoding="utf-8"?>
<sst xmlns="http://schemas.openxmlformats.org/spreadsheetml/2006/main" count="45" uniqueCount="37">
  <si>
    <t>September</t>
  </si>
  <si>
    <t>December</t>
  </si>
  <si>
    <t>March</t>
  </si>
  <si>
    <t>June</t>
  </si>
  <si>
    <t>Quarter</t>
  </si>
  <si>
    <t>5.4 Home loan affordability</t>
  </si>
  <si>
    <t>Update</t>
  </si>
  <si>
    <t>Loan repayments as a proportion of family income – per cent</t>
  </si>
  <si>
    <t xml:space="preserve"> </t>
  </si>
  <si>
    <t>Quarterly</t>
  </si>
  <si>
    <t>1. Proportion of family income required to meet monthly loan repayment</t>
  </si>
  <si>
    <t>2. Quarterly median house prices - Australian capital cities</t>
  </si>
  <si>
    <t>Related publications</t>
  </si>
  <si>
    <r>
      <t xml:space="preserve">ABS, </t>
    </r>
    <r>
      <rPr>
        <i/>
        <sz val="8"/>
        <color rgb="FF398BCA"/>
        <rFont val="Calibri"/>
        <family val="2"/>
        <scheme val="minor"/>
      </rPr>
      <t>Lending to households and businesses</t>
    </r>
    <r>
      <rPr>
        <sz val="8"/>
        <color rgb="FF398BCA"/>
        <rFont val="Calibri"/>
        <family val="2"/>
        <scheme val="minor"/>
      </rPr>
      <t>, cat. no. 5601.0</t>
    </r>
  </si>
  <si>
    <r>
      <t xml:space="preserve">Real Estate Institute of Australia and Adelaide Bank, </t>
    </r>
    <r>
      <rPr>
        <i/>
        <sz val="8"/>
        <color rgb="FF398BCA"/>
        <rFont val="Calibri"/>
        <family val="2"/>
        <scheme val="minor"/>
      </rPr>
      <t>Housing affordability report</t>
    </r>
  </si>
  <si>
    <t>Quarterly median house prices (capital cities, Australia) – $</t>
  </si>
  <si>
    <t>2017–18</t>
  </si>
  <si>
    <t>2018–19</t>
  </si>
  <si>
    <t>2019–20</t>
  </si>
  <si>
    <t>2020–21</t>
  </si>
  <si>
    <t>Notes.</t>
  </si>
  <si>
    <r>
      <t xml:space="preserve">2. Real Estate Institute of Australia
Purchased by the Parliamentary Library directly from the REIA. See Library Catalogue  - search 'Real Estate Institute of Australia' in author.
</t>
    </r>
    <r>
      <rPr>
        <b/>
        <sz val="8"/>
        <rFont val="Arial"/>
        <family val="2"/>
      </rPr>
      <t>Notes:</t>
    </r>
    <r>
      <rPr>
        <sz val="8"/>
        <rFont val="Arial"/>
        <family val="2"/>
      </rPr>
      <t xml:space="preserve">
Weighted average.</t>
    </r>
  </si>
  <si>
    <t>1. Real Estate Institute of Australia
Purchased by the Parliamentary Library directly from the REIA. See Library Catalogue  - search 'Real Estate Institute of Australia' in author.
Notes:
a. Family income:
REIA have advised the Parliamentary Library that this is median weekly family income, based on the 2011 ABS Census of Population and Housing. REIA commissioned a project to develop new methodology to estimate income (developed by Outlook Economics) resulting in revisions to the median weekly family income data. The September quarter of 2013 edition was the first edition with updated/revised figures. All previously reported data was revised.
b. Average loan size:
Average loan size data is provided directly by the ABS to the REIA and includes all the new loans for owner-occupied housing taken during the quarter excluding those refinanced.
c. Interest rates:
Data on interest rates is obtained from Cannex and financial institutions across Australia (using average variable standard interest rates and assuming a loan term of 25 years). Weights are applied to these interest rates, based on ABS data on the number of new housing commitments by lender type (eg banks, credit unions etc). (Previously an interest rate was calculated as an average of rates for banks, building societies and other lenders.)</t>
  </si>
  <si>
    <t>AUSTRALIA (%)</t>
  </si>
  <si>
    <t>Caculated</t>
  </si>
  <si>
    <t>Capital cities ($)</t>
  </si>
  <si>
    <t>Capital cities ($,000)</t>
  </si>
  <si>
    <t>Quarterly median house prices - Australian capital cities</t>
  </si>
  <si>
    <t>see Library Catalogue</t>
  </si>
  <si>
    <t>Library Catalogue</t>
  </si>
  <si>
    <t>Source: Real Estate Market Facts, Real Estate Institute of Australia, Purchased by the Parliamentary Library see Library Catalogue</t>
  </si>
  <si>
    <t xml:space="preserve">Source: </t>
  </si>
  <si>
    <t>2021–22</t>
  </si>
  <si>
    <t>Revised in Sep 21 issue</t>
  </si>
  <si>
    <t>Revised in Dec 21 issue</t>
  </si>
  <si>
    <t>Source: Housing Affordability Report, Real Estate Institute of Australia, Purchased by the Parliamentary Library see Library Catalogue</t>
  </si>
  <si>
    <t>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</si>
</sst>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0.0"/>
    <numFmt numFmtId="165" formatCode="###\ ##0"/>
    <numFmt numFmtId="166" formatCode="###\ ##0.0"/>
    <numFmt numFmtId="167" formatCode="0.0%"/>
    <numFmt numFmtId="168" formatCode="dd\ mmmm\ yyyy"/>
    <numFmt numFmtId="169" formatCode="mmm\-yyyy"/>
    <numFmt numFmtId="170" formatCode="0.0;\-0.0;0.0;@"/>
    <numFmt numFmtId="171" formatCode="General_)"/>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9"/>
      <name val="Calibri"/>
      <family val="2"/>
      <scheme val="minor"/>
    </font>
    <font>
      <sz val="9"/>
      <color rgb="FF0070C0"/>
      <name val="Calibri"/>
      <family val="2"/>
      <scheme val="minor"/>
    </font>
    <font>
      <sz val="8"/>
      <name val="Calibri"/>
      <family val="2"/>
      <scheme val="minor"/>
    </font>
    <font>
      <b/>
      <sz val="8"/>
      <name val="Calibri"/>
      <family val="2"/>
      <scheme val="minor"/>
    </font>
    <font>
      <sz val="8"/>
      <name val="Arial"/>
      <family val="2"/>
    </font>
    <font>
      <b/>
      <sz val="8"/>
      <name val="Arial"/>
      <family val="2"/>
    </font>
    <font>
      <i/>
      <sz val="8"/>
      <name val="Arial"/>
      <family val="2"/>
    </font>
    <font>
      <sz val="10"/>
      <name val="Arial"/>
      <family val="2"/>
    </font>
    <font>
      <sz val="10"/>
      <name val="Courier"/>
      <family val="3"/>
    </font>
    <font>
      <sz val="8"/>
      <color rgb="FF13B5EA"/>
      <name val="Calibri"/>
      <family val="2"/>
      <scheme val="minor"/>
    </font>
    <font>
      <u/>
      <sz val="10"/>
      <color indexed="12"/>
      <name val="Arial"/>
      <family val="2"/>
    </font>
    <font>
      <sz val="10"/>
      <name val="Arial"/>
      <family val="2"/>
    </font>
    <font>
      <sz val="8"/>
      <color rgb="FFFF0000"/>
      <name val="Arial"/>
      <family val="2"/>
    </font>
    <font>
      <sz val="10"/>
      <color rgb="FFFF0000"/>
      <name val="Arial"/>
      <family val="2"/>
    </font>
    <font>
      <b/>
      <sz val="9"/>
      <name val="Calibri"/>
      <family val="2"/>
    </font>
    <font>
      <b/>
      <sz val="10"/>
      <color theme="0"/>
      <name val="Calibri"/>
      <family val="2"/>
      <scheme val="minor"/>
    </font>
    <font>
      <b/>
      <sz val="18"/>
      <color theme="0"/>
      <name val="Calibri"/>
      <family val="2"/>
      <scheme val="minor"/>
    </font>
    <font>
      <sz val="10"/>
      <color theme="0"/>
      <name val="Calibri"/>
      <family val="2"/>
      <scheme val="minor"/>
    </font>
    <font>
      <b/>
      <sz val="9"/>
      <color rgb="FF398BCA"/>
      <name val="Calibri"/>
      <family val="2"/>
      <scheme val="minor"/>
    </font>
    <font>
      <sz val="10"/>
      <color rgb="FF398BCA"/>
      <name val="Calibri"/>
      <family val="2"/>
      <scheme val="minor"/>
    </font>
    <font>
      <b/>
      <sz val="10"/>
      <color rgb="FF398BCA"/>
      <name val="Calibri"/>
      <family val="2"/>
      <scheme val="minor"/>
    </font>
    <font>
      <sz val="8"/>
      <color rgb="FF398BCA"/>
      <name val="Calibri"/>
      <family val="2"/>
      <scheme val="minor"/>
    </font>
    <font>
      <i/>
      <sz val="8"/>
      <color rgb="FF398BCA"/>
      <name val="Calibri"/>
      <family val="2"/>
      <scheme val="minor"/>
    </font>
    <font>
      <b/>
      <sz val="9"/>
      <name val="Arial"/>
      <family val="2"/>
    </font>
    <font>
      <sz val="8"/>
      <color theme="0" tint="-0.34998626667073579"/>
      <name val="Arial"/>
      <family val="2"/>
    </font>
  </fonts>
  <fills count="4">
    <fill>
      <patternFill patternType="none"/>
    </fill>
    <fill>
      <patternFill patternType="gray125"/>
    </fill>
    <fill>
      <patternFill patternType="solid">
        <fgColor rgb="FF033C59"/>
        <bgColor indexed="64"/>
      </patternFill>
    </fill>
    <fill>
      <patternFill patternType="solid">
        <fgColor rgb="FFDCE6EE"/>
        <bgColor indexed="64"/>
      </patternFill>
    </fill>
  </fills>
  <borders count="6">
    <border>
      <left/>
      <right/>
      <top/>
      <bottom/>
      <diagonal/>
    </border>
    <border>
      <left/>
      <right/>
      <top/>
      <bottom style="medium">
        <color rgb="FF398BC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11">
    <xf numFmtId="0" fontId="0" fillId="0" borderId="0"/>
    <xf numFmtId="9" fontId="4" fillId="0" borderId="0" applyFont="0" applyFill="0" applyBorder="0" applyAlignment="0" applyProtection="0"/>
    <xf numFmtId="0" fontId="3" fillId="0" borderId="0"/>
    <xf numFmtId="0" fontId="3" fillId="0" borderId="0"/>
    <xf numFmtId="44" fontId="13" fillId="0" borderId="0" applyFont="0" applyFill="0" applyBorder="0" applyAlignment="0" applyProtection="0"/>
    <xf numFmtId="171" fontId="14"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9" fontId="17" fillId="0" borderId="0" applyFont="0" applyFill="0" applyBorder="0" applyAlignment="0" applyProtection="0"/>
    <xf numFmtId="0" fontId="2" fillId="0" borderId="0"/>
    <xf numFmtId="0" fontId="1" fillId="0" borderId="0"/>
  </cellStyleXfs>
  <cellXfs count="58">
    <xf numFmtId="0" fontId="0" fillId="0" borderId="0" xfId="0"/>
    <xf numFmtId="0" fontId="5" fillId="0" borderId="0" xfId="0" applyFont="1" applyBorder="1"/>
    <xf numFmtId="170" fontId="10" fillId="0" borderId="0" xfId="0" applyNumberFormat="1" applyFont="1" applyFill="1" applyBorder="1" applyAlignment="1"/>
    <xf numFmtId="0" fontId="7" fillId="0" borderId="0" xfId="0" applyFont="1" applyBorder="1"/>
    <xf numFmtId="166" fontId="6" fillId="0" borderId="0" xfId="0" applyNumberFormat="1" applyFont="1" applyBorder="1"/>
    <xf numFmtId="169" fontId="10" fillId="0" borderId="0" xfId="0" applyNumberFormat="1" applyFont="1" applyFill="1" applyBorder="1" applyAlignment="1">
      <alignment wrapText="1"/>
    </xf>
    <xf numFmtId="169" fontId="11" fillId="0" borderId="0" xfId="0" applyNumberFormat="1" applyFont="1" applyFill="1" applyBorder="1" applyAlignment="1">
      <alignment horizontal="left"/>
    </xf>
    <xf numFmtId="169" fontId="10" fillId="0" borderId="0" xfId="0" applyNumberFormat="1" applyFont="1" applyFill="1" applyBorder="1" applyAlignment="1">
      <alignment horizontal="left"/>
    </xf>
    <xf numFmtId="17" fontId="3" fillId="0" borderId="0" xfId="0" quotePrefix="1" applyNumberFormat="1" applyFont="1" applyFill="1" applyBorder="1" applyAlignment="1">
      <alignment horizontal="left"/>
    </xf>
    <xf numFmtId="49" fontId="3" fillId="0" borderId="0" xfId="0" applyNumberFormat="1" applyFont="1" applyFill="1" applyBorder="1"/>
    <xf numFmtId="49" fontId="3" fillId="0" borderId="0" xfId="5" quotePrefix="1" applyNumberFormat="1" applyFont="1" applyFill="1" applyBorder="1" applyAlignment="1" applyProtection="1">
      <alignment horizontal="left"/>
    </xf>
    <xf numFmtId="0" fontId="3" fillId="0" borderId="0" xfId="0" applyFont="1" applyFill="1" applyBorder="1"/>
    <xf numFmtId="3" fontId="3" fillId="0" borderId="0" xfId="0" applyNumberFormat="1" applyFont="1" applyFill="1" applyBorder="1"/>
    <xf numFmtId="0" fontId="19" fillId="0" borderId="0" xfId="0" applyFont="1" applyFill="1" applyBorder="1"/>
    <xf numFmtId="3" fontId="19" fillId="0" borderId="0" xfId="0" applyNumberFormat="1" applyFont="1" applyFill="1" applyBorder="1"/>
    <xf numFmtId="0" fontId="12" fillId="0" borderId="0" xfId="0" applyFont="1" applyFill="1" applyBorder="1" applyAlignment="1">
      <alignment horizontal="left" wrapText="1"/>
    </xf>
    <xf numFmtId="169" fontId="18" fillId="0" borderId="0" xfId="0" applyNumberFormat="1" applyFont="1" applyFill="1" applyBorder="1" applyAlignment="1">
      <alignment horizontal="left"/>
    </xf>
    <xf numFmtId="170" fontId="18" fillId="0" borderId="0" xfId="0" applyNumberFormat="1" applyFont="1" applyFill="1" applyBorder="1" applyAlignment="1"/>
    <xf numFmtId="167" fontId="5" fillId="0" borderId="0" xfId="1" applyNumberFormat="1" applyFont="1" applyBorder="1"/>
    <xf numFmtId="0" fontId="6" fillId="0" borderId="0" xfId="0" applyFont="1" applyBorder="1"/>
    <xf numFmtId="164" fontId="6" fillId="0" borderId="0" xfId="0" applyNumberFormat="1" applyFont="1" applyBorder="1" applyAlignment="1">
      <alignment horizontal="right"/>
    </xf>
    <xf numFmtId="0" fontId="6" fillId="0" borderId="0" xfId="0" applyFont="1" applyBorder="1" applyAlignment="1">
      <alignment horizontal="left"/>
    </xf>
    <xf numFmtId="165" fontId="6" fillId="0" borderId="0" xfId="0" applyNumberFormat="1" applyFont="1" applyBorder="1" applyAlignment="1">
      <alignment horizontal="right"/>
    </xf>
    <xf numFmtId="0" fontId="8" fillId="0" borderId="0" xfId="0" quotePrefix="1" applyFont="1" applyBorder="1" applyAlignment="1">
      <alignment horizontal="left"/>
    </xf>
    <xf numFmtId="0" fontId="15" fillId="0" borderId="0" xfId="0" quotePrefix="1" applyFont="1" applyBorder="1" applyAlignment="1">
      <alignment horizontal="left"/>
    </xf>
    <xf numFmtId="0" fontId="5" fillId="0" borderId="0" xfId="0" applyFont="1" applyBorder="1" applyAlignment="1">
      <alignment horizontal="left"/>
    </xf>
    <xf numFmtId="0" fontId="9" fillId="0" borderId="0" xfId="0" applyFont="1" applyBorder="1" applyAlignment="1">
      <alignment horizontal="left"/>
    </xf>
    <xf numFmtId="0" fontId="8" fillId="0" borderId="0" xfId="0" applyFont="1" applyBorder="1" applyAlignment="1">
      <alignment wrapText="1"/>
    </xf>
    <xf numFmtId="0" fontId="5" fillId="0" borderId="0" xfId="0" applyFont="1" applyBorder="1" applyAlignment="1">
      <alignment wrapText="1"/>
    </xf>
    <xf numFmtId="168" fontId="8" fillId="0" borderId="0" xfId="0" applyNumberFormat="1" applyFont="1" applyBorder="1" applyAlignment="1"/>
    <xf numFmtId="0" fontId="7" fillId="0" borderId="1" xfId="0" applyFont="1" applyBorder="1"/>
    <xf numFmtId="166" fontId="6" fillId="0" borderId="1" xfId="0" applyNumberFormat="1" applyFont="1" applyBorder="1"/>
    <xf numFmtId="0" fontId="20" fillId="0" borderId="0" xfId="0" applyFont="1" applyAlignment="1">
      <alignment vertical="center"/>
    </xf>
    <xf numFmtId="0" fontId="21" fillId="2" borderId="0" xfId="0" applyFont="1" applyFill="1" applyBorder="1"/>
    <xf numFmtId="0" fontId="21" fillId="2" borderId="0" xfId="0" applyFont="1" applyFill="1" applyBorder="1" applyAlignment="1">
      <alignment horizontal="right"/>
    </xf>
    <xf numFmtId="0" fontId="22" fillId="2" borderId="0" xfId="0" applyFont="1" applyFill="1" applyBorder="1"/>
    <xf numFmtId="0" fontId="23" fillId="2" borderId="0" xfId="0" applyFont="1" applyFill="1" applyBorder="1"/>
    <xf numFmtId="0" fontId="24" fillId="3" borderId="0" xfId="0" quotePrefix="1" applyFont="1" applyFill="1" applyBorder="1" applyAlignment="1">
      <alignment horizontal="left" vertical="center"/>
    </xf>
    <xf numFmtId="0" fontId="25" fillId="3" borderId="0" xfId="0" applyFont="1" applyFill="1" applyBorder="1" applyAlignment="1">
      <alignment vertical="center"/>
    </xf>
    <xf numFmtId="0" fontId="26" fillId="3" borderId="0" xfId="0" applyFont="1" applyFill="1" applyBorder="1" applyAlignment="1">
      <alignment horizontal="right" vertical="center"/>
    </xf>
    <xf numFmtId="0" fontId="24" fillId="3" borderId="0" xfId="0" applyFont="1" applyFill="1" applyBorder="1" applyAlignment="1">
      <alignment horizontal="left" vertical="center"/>
    </xf>
    <xf numFmtId="0" fontId="27" fillId="0" borderId="0" xfId="0" quotePrefix="1" applyFont="1" applyBorder="1" applyAlignment="1">
      <alignment horizontal="left"/>
    </xf>
    <xf numFmtId="0" fontId="29" fillId="0" borderId="0" xfId="0" applyFont="1" applyFill="1" applyBorder="1"/>
    <xf numFmtId="0" fontId="10" fillId="0" borderId="0" xfId="0" applyFont="1" applyFill="1" applyBorder="1" applyAlignment="1">
      <alignment vertical="top" wrapText="1"/>
    </xf>
    <xf numFmtId="169" fontId="11" fillId="0" borderId="5" xfId="0" applyNumberFormat="1" applyFont="1" applyFill="1" applyBorder="1" applyAlignment="1">
      <alignment horizontal="right" wrapText="1"/>
    </xf>
    <xf numFmtId="169" fontId="10" fillId="0" borderId="5" xfId="0" applyNumberFormat="1" applyFont="1" applyFill="1" applyBorder="1" applyAlignment="1">
      <alignment horizontal="left"/>
    </xf>
    <xf numFmtId="170" fontId="30" fillId="0" borderId="0" xfId="0" applyNumberFormat="1" applyFont="1" applyFill="1" applyBorder="1" applyAlignment="1"/>
    <xf numFmtId="170" fontId="11" fillId="0" borderId="0" xfId="0" applyNumberFormat="1" applyFont="1" applyFill="1" applyBorder="1" applyAlignment="1">
      <alignment wrapText="1"/>
    </xf>
    <xf numFmtId="170" fontId="10" fillId="0" borderId="0" xfId="0" applyNumberFormat="1" applyFont="1" applyFill="1" applyBorder="1" applyAlignment="1">
      <alignment horizontal="right"/>
    </xf>
    <xf numFmtId="3" fontId="10" fillId="0" borderId="0" xfId="4" applyNumberFormat="1" applyFont="1" applyFill="1" applyBorder="1" applyAlignment="1">
      <alignment horizontal="center"/>
    </xf>
    <xf numFmtId="3" fontId="10" fillId="0" borderId="0" xfId="4" applyNumberFormat="1" applyFont="1" applyFill="1" applyBorder="1" applyAlignment="1">
      <alignment horizontal="right"/>
    </xf>
    <xf numFmtId="3" fontId="10" fillId="0" borderId="0" xfId="0" applyNumberFormat="1" applyFont="1" applyFill="1" applyBorder="1" applyAlignment="1">
      <alignment horizontal="right"/>
    </xf>
    <xf numFmtId="164" fontId="10" fillId="0" borderId="0" xfId="0" applyNumberFormat="1" applyFont="1" applyBorder="1" applyAlignment="1">
      <alignment horizontal="right"/>
    </xf>
    <xf numFmtId="164" fontId="10" fillId="0" borderId="0" xfId="0" applyNumberFormat="1" applyFont="1" applyFill="1" applyBorder="1" applyAlignment="1">
      <alignment horizontal="right"/>
    </xf>
    <xf numFmtId="49" fontId="8" fillId="0" borderId="0" xfId="0" applyNumberFormat="1" applyFont="1" applyBorder="1" applyAlignment="1">
      <alignment horizontal="left"/>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cellXfs>
  <cellStyles count="11">
    <cellStyle name="Currency" xfId="4" builtinId="4"/>
    <cellStyle name="Hyperlink 2" xfId="7" xr:uid="{00000000-0005-0000-0000-000001000000}"/>
    <cellStyle name="Normal" xfId="0" builtinId="0"/>
    <cellStyle name="Normal 2" xfId="2" xr:uid="{00000000-0005-0000-0000-000003000000}"/>
    <cellStyle name="Normal 3" xfId="3" xr:uid="{00000000-0005-0000-0000-000004000000}"/>
    <cellStyle name="Normal 4" xfId="9" xr:uid="{00000000-0005-0000-0000-000005000000}"/>
    <cellStyle name="Normal 5" xfId="10" xr:uid="{00000000-0005-0000-0000-000006000000}"/>
    <cellStyle name="Normal_Income Required" xfId="5" xr:uid="{00000000-0005-0000-0000-000007000000}"/>
    <cellStyle name="Percent" xfId="1" builtinId="5"/>
    <cellStyle name="Percent 2" xfId="6" xr:uid="{00000000-0005-0000-0000-000009000000}"/>
    <cellStyle name="Percent 3"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98BCA"/>
      <color rgb="FFDCE6EE"/>
      <color rgb="FF033C59"/>
      <color rgb="FF13B5EA"/>
      <color rgb="FF919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Loan repayments as a proportion of family income</a:t>
            </a:r>
          </a:p>
        </c:rich>
      </c:tx>
      <c:layout>
        <c:manualLayout>
          <c:xMode val="edge"/>
          <c:yMode val="edge"/>
          <c:x val="1.4484126984126985E-2"/>
          <c:y val="8.9235490931045772E-3"/>
        </c:manualLayout>
      </c:layout>
      <c:overlay val="0"/>
      <c:spPr>
        <a:noFill/>
        <a:ln w="25400">
          <a:noFill/>
        </a:ln>
      </c:spPr>
    </c:title>
    <c:autoTitleDeleted val="0"/>
    <c:plotArea>
      <c:layout>
        <c:manualLayout>
          <c:layoutTarget val="inner"/>
          <c:xMode val="edge"/>
          <c:yMode val="edge"/>
          <c:x val="6.4801743532058489E-2"/>
          <c:y val="0.11683362263423143"/>
          <c:w val="0.88960426821647298"/>
          <c:h val="0.77951615472986002"/>
        </c:manualLayout>
      </c:layout>
      <c:lineChart>
        <c:grouping val="standard"/>
        <c:varyColors val="0"/>
        <c:ser>
          <c:idx val="0"/>
          <c:order val="0"/>
          <c:spPr>
            <a:ln w="38100">
              <a:solidFill>
                <a:srgbClr val="398BCA"/>
              </a:solidFill>
            </a:ln>
          </c:spPr>
          <c:marker>
            <c:symbol val="none"/>
          </c:marker>
          <c:cat>
            <c:numRef>
              <c:f>'5.4 Data'!$A$82:$A$108</c:f>
              <c:numCache>
                <c:formatCode>mmm\-yyyy</c:formatCode>
                <c:ptCount val="27"/>
                <c:pt idx="0">
                  <c:v>42156</c:v>
                </c:pt>
                <c:pt idx="1">
                  <c:v>42248</c:v>
                </c:pt>
                <c:pt idx="2">
                  <c:v>42339</c:v>
                </c:pt>
                <c:pt idx="3">
                  <c:v>42430</c:v>
                </c:pt>
                <c:pt idx="4">
                  <c:v>42522</c:v>
                </c:pt>
                <c:pt idx="5">
                  <c:v>42614</c:v>
                </c:pt>
                <c:pt idx="6">
                  <c:v>42705</c:v>
                </c:pt>
                <c:pt idx="7">
                  <c:v>42795</c:v>
                </c:pt>
                <c:pt idx="8">
                  <c:v>42887</c:v>
                </c:pt>
                <c:pt idx="9">
                  <c:v>42979</c:v>
                </c:pt>
                <c:pt idx="10">
                  <c:v>43070</c:v>
                </c:pt>
                <c:pt idx="11">
                  <c:v>43160</c:v>
                </c:pt>
                <c:pt idx="12">
                  <c:v>43252</c:v>
                </c:pt>
                <c:pt idx="13">
                  <c:v>43344</c:v>
                </c:pt>
                <c:pt idx="14">
                  <c:v>43435</c:v>
                </c:pt>
                <c:pt idx="15">
                  <c:v>43525</c:v>
                </c:pt>
                <c:pt idx="16">
                  <c:v>43617</c:v>
                </c:pt>
                <c:pt idx="17">
                  <c:v>43709</c:v>
                </c:pt>
                <c:pt idx="18">
                  <c:v>43800</c:v>
                </c:pt>
                <c:pt idx="19">
                  <c:v>43891</c:v>
                </c:pt>
                <c:pt idx="20">
                  <c:v>43983</c:v>
                </c:pt>
                <c:pt idx="21">
                  <c:v>44075</c:v>
                </c:pt>
                <c:pt idx="22">
                  <c:v>44166</c:v>
                </c:pt>
                <c:pt idx="23">
                  <c:v>44256</c:v>
                </c:pt>
                <c:pt idx="24">
                  <c:v>44348</c:v>
                </c:pt>
                <c:pt idx="25">
                  <c:v>44440</c:v>
                </c:pt>
                <c:pt idx="26">
                  <c:v>44531</c:v>
                </c:pt>
              </c:numCache>
            </c:numRef>
          </c:cat>
          <c:val>
            <c:numRef>
              <c:f>'5.4 Data'!$B$82:$B$108</c:f>
              <c:numCache>
                <c:formatCode>0.0;\-0.0;0.0;@</c:formatCode>
                <c:ptCount val="27"/>
                <c:pt idx="0">
                  <c:v>33.782724244212581</c:v>
                </c:pt>
                <c:pt idx="1">
                  <c:v>35.458672028407115</c:v>
                </c:pt>
                <c:pt idx="2">
                  <c:v>37.091705955253794</c:v>
                </c:pt>
                <c:pt idx="3">
                  <c:v>34.505753951538239</c:v>
                </c:pt>
                <c:pt idx="4">
                  <c:v>34.426716056046544</c:v>
                </c:pt>
                <c:pt idx="5">
                  <c:v>34.022728652900931</c:v>
                </c:pt>
                <c:pt idx="6">
                  <c:v>34.905852197511052</c:v>
                </c:pt>
                <c:pt idx="7">
                  <c:v>33.41497015841194</c:v>
                </c:pt>
                <c:pt idx="8">
                  <c:v>34.698650301058841</c:v>
                </c:pt>
                <c:pt idx="9">
                  <c:v>33.479488612477574</c:v>
                </c:pt>
                <c:pt idx="10">
                  <c:v>34.821068195313785</c:v>
                </c:pt>
                <c:pt idx="11">
                  <c:v>34.481437035529908</c:v>
                </c:pt>
                <c:pt idx="12">
                  <c:v>35.477756599745604</c:v>
                </c:pt>
                <c:pt idx="13">
                  <c:v>34.37460755764338</c:v>
                </c:pt>
                <c:pt idx="14">
                  <c:v>34.418733257882529</c:v>
                </c:pt>
                <c:pt idx="15">
                  <c:v>33.388122411620316</c:v>
                </c:pt>
                <c:pt idx="16">
                  <c:v>34.356571852214572</c:v>
                </c:pt>
                <c:pt idx="17">
                  <c:v>33.80104464489694</c:v>
                </c:pt>
                <c:pt idx="18">
                  <c:v>35.512750908941861</c:v>
                </c:pt>
                <c:pt idx="19">
                  <c:v>35.168250790836076</c:v>
                </c:pt>
                <c:pt idx="20">
                  <c:v>33.5</c:v>
                </c:pt>
                <c:pt idx="21">
                  <c:v>32.299999999999997</c:v>
                </c:pt>
                <c:pt idx="22">
                  <c:v>33.1</c:v>
                </c:pt>
                <c:pt idx="23">
                  <c:v>34.700000000000003</c:v>
                </c:pt>
                <c:pt idx="24">
                  <c:v>35.299999999999997</c:v>
                </c:pt>
                <c:pt idx="25">
                  <c:v>36.299999999999997</c:v>
                </c:pt>
                <c:pt idx="26">
                  <c:v>37</c:v>
                </c:pt>
              </c:numCache>
            </c:numRef>
          </c:val>
          <c:smooth val="0"/>
          <c:extLst>
            <c:ext xmlns:c16="http://schemas.microsoft.com/office/drawing/2014/chart" uri="{C3380CC4-5D6E-409C-BE32-E72D297353CC}">
              <c16:uniqueId val="{00000000-A17F-4915-9F7E-AE91E83FCBD6}"/>
            </c:ext>
          </c:extLst>
        </c:ser>
        <c:dLbls>
          <c:showLegendKey val="0"/>
          <c:showVal val="0"/>
          <c:showCatName val="0"/>
          <c:showSerName val="0"/>
          <c:showPercent val="0"/>
          <c:showBubbleSize val="0"/>
        </c:dLbls>
        <c:smooth val="0"/>
        <c:axId val="141555200"/>
        <c:axId val="141556736"/>
      </c:lineChart>
      <c:dateAx>
        <c:axId val="141555200"/>
        <c:scaling>
          <c:orientation val="minMax"/>
          <c:max val="44713"/>
        </c:scaling>
        <c:delete val="0"/>
        <c:axPos val="b"/>
        <c:numFmt formatCode="mmm\-yyyy" sourceLinked="1"/>
        <c:majorTickMark val="none"/>
        <c:minorTickMark val="none"/>
        <c:tickLblPos val="nextTo"/>
        <c:spPr>
          <a:ln w="3175">
            <a:solidFill>
              <a:srgbClr val="000000"/>
            </a:solidFill>
            <a:prstDash val="solid"/>
          </a:ln>
        </c:spPr>
        <c:txPr>
          <a:bodyPr rot="0" vert="horz"/>
          <a:lstStyle/>
          <a:p>
            <a:pPr>
              <a:defRPr/>
            </a:pPr>
            <a:endParaRPr lang="en-US"/>
          </a:p>
        </c:txPr>
        <c:crossAx val="141556736"/>
        <c:crosses val="autoZero"/>
        <c:auto val="0"/>
        <c:lblOffset val="100"/>
        <c:baseTimeUnit val="months"/>
        <c:majorUnit val="1"/>
        <c:majorTimeUnit val="years"/>
        <c:minorUnit val="1"/>
      </c:dateAx>
      <c:valAx>
        <c:axId val="141556736"/>
        <c:scaling>
          <c:orientation val="minMax"/>
          <c:max val="37.5"/>
          <c:min val="27.5"/>
        </c:scaling>
        <c:delete val="0"/>
        <c:axPos val="l"/>
        <c:majorGridlines>
          <c:spPr>
            <a:ln w="3175">
              <a:solidFill>
                <a:srgbClr val="000000"/>
              </a:solidFill>
              <a:prstDash val="solid"/>
            </a:ln>
          </c:spPr>
        </c:majorGridlines>
        <c:numFmt formatCode="0.0" sourceLinked="0"/>
        <c:majorTickMark val="none"/>
        <c:minorTickMark val="none"/>
        <c:tickLblPos val="nextTo"/>
        <c:spPr>
          <a:ln w="9525">
            <a:noFill/>
          </a:ln>
        </c:spPr>
        <c:txPr>
          <a:bodyPr rot="0" vert="horz"/>
          <a:lstStyle/>
          <a:p>
            <a:pPr>
              <a:defRPr/>
            </a:pPr>
            <a:endParaRPr lang="en-US"/>
          </a:p>
        </c:txPr>
        <c:crossAx val="141555200"/>
        <c:crosses val="autoZero"/>
        <c:crossBetween val="midCat"/>
        <c:majorUnit val="2.5"/>
      </c:valAx>
      <c:spPr>
        <a:noFill/>
        <a:ln w="25400">
          <a:noFill/>
        </a:ln>
      </c:spPr>
    </c:plotArea>
    <c:plotVisOnly val="1"/>
    <c:dispBlanksAs val="gap"/>
    <c:showDLblsOverMax val="0"/>
  </c:chart>
  <c:spPr>
    <a:solidFill>
      <a:schemeClr val="bg1"/>
    </a:solidFill>
    <a:ln w="9525">
      <a:noFill/>
    </a:ln>
  </c:spPr>
  <c:txPr>
    <a:bodyPr/>
    <a:lstStyle/>
    <a:p>
      <a:pPr>
        <a:defRPr sz="900" b="0" i="0" u="none" strike="noStrike" baseline="0">
          <a:solidFill>
            <a:srgbClr val="398BCA"/>
          </a:solidFill>
          <a:latin typeface="Calibri" panose="020F0502020204030204" pitchFamily="34" charset="0"/>
          <a:ea typeface="Times New Roman"/>
          <a:cs typeface="Times New Roman"/>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0</xdr:colOff>
      <xdr:row>15</xdr:row>
      <xdr:rowOff>180975</xdr:rowOff>
    </xdr:to>
    <xdr:graphicFrame macro="">
      <xdr:nvGraphicFramePr>
        <xdr:cNvPr id="18872" name="Chart 2">
          <a:extLst>
            <a:ext uri="{FF2B5EF4-FFF2-40B4-BE49-F238E27FC236}">
              <a16:creationId xmlns:a16="http://schemas.microsoft.com/office/drawing/2014/main" id="{00000000-0008-0000-0000-0000B84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9525</xdr:colOff>
          <xdr:row>15</xdr:row>
          <xdr:rowOff>190500</xdr:rowOff>
        </xdr:from>
        <xdr:to>
          <xdr:col>12</xdr:col>
          <xdr:colOff>19050</xdr:colOff>
          <xdr:row>29</xdr:row>
          <xdr:rowOff>85725</xdr:rowOff>
        </xdr:to>
        <xdr:sp macro="" textlink="">
          <xdr:nvSpPr>
            <xdr:cNvPr id="18432" name="Object 0" hidden="1">
              <a:extLst>
                <a:ext uri="{63B3BB69-23CF-44E3-9099-C40C66FF867C}">
                  <a14:compatExt spid="_x0000_s18432"/>
                </a:ext>
                <a:ext uri="{FF2B5EF4-FFF2-40B4-BE49-F238E27FC236}">
                  <a16:creationId xmlns:a16="http://schemas.microsoft.com/office/drawing/2014/main" id="{00000000-0008-0000-0000-000000480000}"/>
                </a:ext>
              </a:extLst>
            </xdr:cNvPr>
            <xdr:cNvSpPr/>
          </xdr:nvSpPr>
          <xdr:spPr bwMode="auto">
            <a:xfrm>
              <a:off x="0" y="0"/>
              <a:ext cx="0" cy="0"/>
            </a:xfrm>
            <a:prstGeom prst="rect">
              <a:avLst/>
            </a:prstGeom>
            <a:solidFill>
              <a:srgbClr val="DCE6EE"/>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Word_97_-_2003_Document.doc"/><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www.abs.gov.au/ausstats/abs@.nsf/mf/5601.0" TargetMode="External"/><Relationship Id="rId9"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P50"/>
  <sheetViews>
    <sheetView tabSelected="1" zoomScaleNormal="100" workbookViewId="0"/>
  </sheetViews>
  <sheetFormatPr defaultColWidth="9.140625" defaultRowHeight="12.75" x14ac:dyDescent="0.2"/>
  <cols>
    <col min="1" max="1" width="12.85546875" style="1" customWidth="1"/>
    <col min="2" max="6" width="10.28515625" style="1" customWidth="1"/>
    <col min="7" max="8" width="1.7109375" style="1" customWidth="1"/>
    <col min="9" max="11" width="8.85546875" style="1" customWidth="1"/>
    <col min="12" max="12" width="1.7109375" style="1" customWidth="1"/>
    <col min="13" max="16384" width="9.140625" style="1"/>
  </cols>
  <sheetData>
    <row r="1" spans="1:12" ht="29.25" customHeight="1" x14ac:dyDescent="0.35">
      <c r="A1" s="35" t="s">
        <v>5</v>
      </c>
      <c r="B1" s="36"/>
      <c r="C1" s="36"/>
      <c r="D1" s="36"/>
      <c r="E1" s="36"/>
      <c r="F1" s="36"/>
      <c r="G1" s="36"/>
      <c r="H1" s="36"/>
      <c r="I1" s="36"/>
      <c r="J1" s="36"/>
      <c r="K1" s="36"/>
      <c r="L1" s="36"/>
    </row>
    <row r="2" spans="1:12" ht="15.75" customHeight="1" x14ac:dyDescent="0.2"/>
    <row r="3" spans="1:12" ht="15.75" customHeight="1" x14ac:dyDescent="0.2"/>
    <row r="4" spans="1:12" ht="15.75" customHeight="1" x14ac:dyDescent="0.2"/>
    <row r="5" spans="1:12" ht="15.75" customHeight="1" x14ac:dyDescent="0.2"/>
    <row r="6" spans="1:12" ht="15.75" customHeight="1" x14ac:dyDescent="0.2"/>
    <row r="7" spans="1:12" ht="15.75" customHeight="1" x14ac:dyDescent="0.2"/>
    <row r="8" spans="1:12" ht="15.75" customHeight="1" x14ac:dyDescent="0.2"/>
    <row r="9" spans="1:12" ht="15.75" customHeight="1" x14ac:dyDescent="0.2"/>
    <row r="10" spans="1:12" ht="15.75" customHeight="1" x14ac:dyDescent="0.2"/>
    <row r="11" spans="1:12" ht="15.75" customHeight="1" x14ac:dyDescent="0.2"/>
    <row r="12" spans="1:12" ht="15.75" customHeight="1" x14ac:dyDescent="0.2"/>
    <row r="13" spans="1:12" ht="15.75" customHeight="1" x14ac:dyDescent="0.2"/>
    <row r="14" spans="1:12" ht="15.75" customHeight="1" x14ac:dyDescent="0.2"/>
    <row r="15" spans="1:12" ht="15.75" customHeight="1" x14ac:dyDescent="0.2"/>
    <row r="16" spans="1:12" ht="15.75" customHeight="1" x14ac:dyDescent="0.2"/>
    <row r="17" spans="1:16" ht="12.75" customHeight="1" x14ac:dyDescent="0.2">
      <c r="A17" s="33" t="s">
        <v>4</v>
      </c>
      <c r="B17" s="34" t="s">
        <v>16</v>
      </c>
      <c r="C17" s="34" t="s">
        <v>17</v>
      </c>
      <c r="D17" s="34" t="s">
        <v>18</v>
      </c>
      <c r="E17" s="34" t="s">
        <v>19</v>
      </c>
      <c r="F17" s="34" t="s">
        <v>32</v>
      </c>
      <c r="P17" s="18"/>
    </row>
    <row r="18" spans="1:16" ht="12.75" customHeight="1" x14ac:dyDescent="0.2">
      <c r="A18" s="37" t="s">
        <v>7</v>
      </c>
      <c r="B18" s="38"/>
      <c r="C18" s="38"/>
      <c r="D18" s="38"/>
      <c r="E18" s="38"/>
      <c r="F18" s="39"/>
    </row>
    <row r="19" spans="1:16" ht="12" customHeight="1" x14ac:dyDescent="0.2">
      <c r="A19" s="19" t="s">
        <v>0</v>
      </c>
      <c r="B19" s="20">
        <f>'5.4 Data'!B91</f>
        <v>33.479488612477574</v>
      </c>
      <c r="C19" s="20">
        <f>'5.4 Data'!B95</f>
        <v>34.37460755764338</v>
      </c>
      <c r="D19" s="20">
        <f>'5.4 Data'!B99</f>
        <v>33.80104464489694</v>
      </c>
      <c r="E19" s="20">
        <f>'5.4 Data'!B103</f>
        <v>32.299999999999997</v>
      </c>
      <c r="F19" s="20">
        <f>'5.4 Data'!B107</f>
        <v>36.299999999999997</v>
      </c>
    </row>
    <row r="20" spans="1:16" ht="12" customHeight="1" x14ac:dyDescent="0.2">
      <c r="A20" s="19" t="s">
        <v>1</v>
      </c>
      <c r="B20" s="20">
        <f>'5.4 Data'!B92</f>
        <v>34.821068195313785</v>
      </c>
      <c r="C20" s="20">
        <f>'5.4 Data'!B96</f>
        <v>34.418733257882529</v>
      </c>
      <c r="D20" s="20">
        <f>'5.4 Data'!B100</f>
        <v>35.512750908941861</v>
      </c>
      <c r="E20" s="20">
        <f>'5.4 Data'!B104</f>
        <v>33.1</v>
      </c>
      <c r="F20" s="20">
        <f>'5.4 Data'!B108</f>
        <v>37</v>
      </c>
    </row>
    <row r="21" spans="1:16" ht="12" customHeight="1" x14ac:dyDescent="0.2">
      <c r="A21" s="19" t="s">
        <v>2</v>
      </c>
      <c r="B21" s="20">
        <f>'5.4 Data'!B93</f>
        <v>34.481437035529908</v>
      </c>
      <c r="C21" s="20">
        <f>'5.4 Data'!B97</f>
        <v>33.388122411620316</v>
      </c>
      <c r="D21" s="20">
        <f>'5.4 Data'!B101</f>
        <v>35.168250790836076</v>
      </c>
      <c r="E21" s="20">
        <f>'5.4 Data'!B105</f>
        <v>34.700000000000003</v>
      </c>
    </row>
    <row r="22" spans="1:16" ht="12" customHeight="1" x14ac:dyDescent="0.2">
      <c r="A22" s="21" t="s">
        <v>3</v>
      </c>
      <c r="B22" s="20">
        <f>'5.4 Data'!B94</f>
        <v>35.477756599745604</v>
      </c>
      <c r="C22" s="20">
        <f>'5.4 Data'!B98</f>
        <v>34.356571852214572</v>
      </c>
      <c r="D22" s="20">
        <f>'5.4 Data'!B102</f>
        <v>33.5</v>
      </c>
      <c r="E22" s="20">
        <f>'5.4 Data'!B106</f>
        <v>35.299999999999997</v>
      </c>
    </row>
    <row r="23" spans="1:16" ht="12" customHeight="1" x14ac:dyDescent="0.2">
      <c r="A23" s="3"/>
      <c r="B23" s="4"/>
      <c r="C23" s="4"/>
      <c r="D23" s="4"/>
    </row>
    <row r="24" spans="1:16" ht="12.75" customHeight="1" x14ac:dyDescent="0.2">
      <c r="A24" s="40" t="s">
        <v>15</v>
      </c>
      <c r="B24" s="38"/>
      <c r="C24" s="38"/>
      <c r="D24" s="38"/>
      <c r="E24" s="38"/>
      <c r="F24" s="39"/>
    </row>
    <row r="25" spans="1:16" ht="12" customHeight="1" x14ac:dyDescent="0.2">
      <c r="A25" s="19" t="s">
        <v>0</v>
      </c>
      <c r="B25" s="22">
        <f>'5.4 Data'!D91</f>
        <v>762000</v>
      </c>
      <c r="C25" s="22">
        <f>'5.4 Data'!D95</f>
        <v>751400</v>
      </c>
      <c r="D25" s="22">
        <f>'5.4 Data'!D99</f>
        <v>743800</v>
      </c>
      <c r="E25" s="22">
        <f>'5.4 Data'!D103</f>
        <v>773800</v>
      </c>
      <c r="F25" s="22">
        <f>'5.4 Data'!D107</f>
        <v>961600</v>
      </c>
      <c r="M25" s="1" t="s">
        <v>8</v>
      </c>
    </row>
    <row r="26" spans="1:16" ht="12" customHeight="1" x14ac:dyDescent="0.2">
      <c r="A26" s="19" t="s">
        <v>1</v>
      </c>
      <c r="B26" s="22">
        <f>'5.4 Data'!D92</f>
        <v>769500</v>
      </c>
      <c r="C26" s="22">
        <f>'5.4 Data'!D96</f>
        <v>733400</v>
      </c>
      <c r="D26" s="22">
        <f>'5.4 Data'!D100</f>
        <v>775900</v>
      </c>
      <c r="E26" s="22">
        <f>'5.4 Data'!D104</f>
        <v>825200</v>
      </c>
      <c r="F26" s="22">
        <f>'5.4 Data'!D108</f>
        <v>1022600</v>
      </c>
    </row>
    <row r="27" spans="1:16" ht="12" customHeight="1" x14ac:dyDescent="0.2">
      <c r="A27" s="19" t="s">
        <v>2</v>
      </c>
      <c r="B27" s="22">
        <f>'5.4 Data'!D93</f>
        <v>770100</v>
      </c>
      <c r="C27" s="22">
        <f>'5.4 Data'!D97</f>
        <v>722000</v>
      </c>
      <c r="D27" s="22">
        <f>'5.4 Data'!D101</f>
        <v>786900</v>
      </c>
      <c r="E27" s="22">
        <f>'5.4 Data'!D105</f>
        <v>873900</v>
      </c>
    </row>
    <row r="28" spans="1:16" ht="12" customHeight="1" x14ac:dyDescent="0.2">
      <c r="A28" s="21" t="s">
        <v>3</v>
      </c>
      <c r="B28" s="22">
        <f>'5.4 Data'!D94</f>
        <v>765100</v>
      </c>
      <c r="C28" s="22">
        <f>'5.4 Data'!D98</f>
        <v>720000</v>
      </c>
      <c r="D28" s="22">
        <f>'5.4 Data'!D102</f>
        <v>770400</v>
      </c>
      <c r="E28" s="22">
        <f>'5.4 Data'!D106</f>
        <v>913900</v>
      </c>
    </row>
    <row r="29" spans="1:16" ht="12" customHeight="1" thickBot="1" x14ac:dyDescent="0.25">
      <c r="A29" s="30"/>
      <c r="B29" s="31"/>
      <c r="C29" s="31"/>
      <c r="D29" s="31"/>
      <c r="E29" s="31"/>
      <c r="F29" s="31"/>
    </row>
    <row r="30" spans="1:16" ht="12" customHeight="1" x14ac:dyDescent="0.2">
      <c r="A30" s="3"/>
      <c r="B30" s="4"/>
      <c r="C30" s="4"/>
      <c r="D30" s="4"/>
      <c r="E30" s="4"/>
      <c r="F30" s="4"/>
    </row>
    <row r="31" spans="1:16" ht="12" customHeight="1" x14ac:dyDescent="0.2">
      <c r="A31" s="32" t="s">
        <v>31</v>
      </c>
      <c r="B31" s="23"/>
      <c r="C31" s="23"/>
      <c r="D31" s="23"/>
      <c r="E31" s="23"/>
      <c r="F31" s="23"/>
    </row>
    <row r="32" spans="1:16" s="25" customFormat="1" ht="12" customHeight="1" x14ac:dyDescent="0.2">
      <c r="A32" s="41" t="s">
        <v>14</v>
      </c>
      <c r="B32" s="1"/>
      <c r="C32" s="1"/>
      <c r="D32" s="1"/>
      <c r="E32" s="1"/>
      <c r="F32" s="1"/>
    </row>
    <row r="33" spans="1:13" ht="12" customHeight="1" x14ac:dyDescent="0.2">
      <c r="A33" s="41"/>
    </row>
    <row r="34" spans="1:13" ht="12" customHeight="1" x14ac:dyDescent="0.2">
      <c r="A34" s="24"/>
    </row>
    <row r="35" spans="1:13" ht="12" customHeight="1" x14ac:dyDescent="0.2">
      <c r="A35" s="32" t="s">
        <v>12</v>
      </c>
      <c r="I35" s="26" t="s">
        <v>6</v>
      </c>
      <c r="K35" s="25"/>
      <c r="L35" s="25"/>
      <c r="M35" s="25"/>
    </row>
    <row r="36" spans="1:13" ht="12" customHeight="1" x14ac:dyDescent="0.2">
      <c r="A36" s="41" t="s">
        <v>13</v>
      </c>
      <c r="I36" s="54" t="s">
        <v>36</v>
      </c>
      <c r="J36" s="54"/>
    </row>
    <row r="37" spans="1:13" ht="12" customHeight="1" x14ac:dyDescent="0.2"/>
    <row r="38" spans="1:13" ht="12" customHeight="1" x14ac:dyDescent="0.2"/>
    <row r="39" spans="1:13" ht="12" customHeight="1" x14ac:dyDescent="0.2"/>
    <row r="40" spans="1:13" ht="12" customHeight="1" x14ac:dyDescent="0.2"/>
    <row r="41" spans="1:13" ht="12" customHeight="1" x14ac:dyDescent="0.2"/>
    <row r="49" spans="10:11" x14ac:dyDescent="0.2">
      <c r="J49" s="27"/>
      <c r="K49" s="28"/>
    </row>
    <row r="50" spans="10:11" x14ac:dyDescent="0.2">
      <c r="J50" s="29"/>
    </row>
  </sheetData>
  <customSheetViews>
    <customSheetView guid="{F468E281-5917-11D2-89A0-00AA00515AAD}" showPageBreaks="1" showGridLines="0" showRuler="0" topLeftCell="A20">
      <selection activeCell="C26" sqref="C26"/>
      <pageMargins left="0.82677165354330717" right="0.43307086614173229" top="0.51181102362204722" bottom="0.51181102362204722" header="0.19685039370078741" footer="0.19685039370078741"/>
      <printOptions horizontalCentered="1"/>
      <pageSetup paperSize="9" orientation="portrait" horizontalDpi="4294967292" verticalDpi="300" r:id="rId1"/>
      <headerFooter alignWithMargins="0">
        <oddHeader>&amp;R&amp;"Times New Roman,Italic"Monthly Economic and Social Indicators</oddHeader>
        <oddFooter>&amp;R&amp;"Times New Roman,Regular"&amp;12 23</oddFooter>
      </headerFooter>
    </customSheetView>
    <customSheetView guid="{430AE4C1-590D-11D2-83D4-00AA004B8446}" showGridLines="0" showRuler="0">
      <pageMargins left="0.82677165354330717" right="0.43307086614173229" top="0.51181102362204722" bottom="0.51181102362204722" header="0.19685039370078741" footer="0.19685039370078741"/>
      <printOptions horizontalCentered="1"/>
      <pageSetup paperSize="9" orientation="portrait" horizontalDpi="4294967292" verticalDpi="300" r:id="rId2"/>
      <headerFooter alignWithMargins="0">
        <oddHeader>&amp;R&amp;"Times New Roman,Italic"Monthly Economic and Social Indicators</oddHeader>
        <oddFooter>&amp;R&amp;"Times New Roman,Regular"&amp;12 23</oddFooter>
      </headerFooter>
    </customSheetView>
    <customSheetView guid="{B0BF43C0-6F2A-11D2-9697-00AA00CEF174}" showGridLines="0" showRuler="0">
      <selection activeCell="C26" sqref="C26"/>
      <pageMargins left="0.82677165354330717" right="0.43307086614173229" top="0.51181102362204722" bottom="0.51181102362204722" header="0.19685039370078741" footer="0.19685039370078741"/>
      <printOptions horizontalCentered="1"/>
      <pageSetup paperSize="9" orientation="portrait" horizontalDpi="4294967292" verticalDpi="300" r:id="rId3"/>
      <headerFooter alignWithMargins="0">
        <oddHeader>&amp;R&amp;"Times New Roman,Italic"Monthly Economic and Social Indicators</oddHeader>
        <oddFooter>&amp;R&amp;"Times New Roman,Regular"&amp;12 23</oddFooter>
      </headerFooter>
    </customSheetView>
  </customSheetViews>
  <mergeCells count="1">
    <mergeCell ref="I36:J36"/>
  </mergeCells>
  <phoneticPr fontId="0" type="noConversion"/>
  <hyperlinks>
    <hyperlink ref="A36" r:id="rId4" xr:uid="{00000000-0004-0000-0000-000000000000}"/>
  </hyperlinks>
  <printOptions horizontalCentered="1"/>
  <pageMargins left="0.74803149606299213" right="0.74803149606299213" top="0.59055118110236227" bottom="0.98425196850393704" header="0.51181102362204722" footer="0.51181102362204722"/>
  <pageSetup paperSize="9" scale="91" orientation="portrait" r:id="rId5"/>
  <headerFooter alignWithMargins="0">
    <oddFooter>&amp;L&amp;"Times New Roman,Regular"&amp;12 28&amp;R&amp;"Times New Roman,Italic"&amp;12Monthly statistical bulletin</oddFooter>
  </headerFooter>
  <rowBreaks count="1" manualBreakCount="1">
    <brk id="37" max="11" man="1"/>
  </rowBreaks>
  <drawing r:id="rId6"/>
  <legacyDrawing r:id="rId7"/>
  <oleObjects>
    <mc:AlternateContent xmlns:mc="http://schemas.openxmlformats.org/markup-compatibility/2006">
      <mc:Choice Requires="x14">
        <oleObject progId="Word.Document.8" shapeId="18432" r:id="rId8">
          <objectPr defaultSize="0" r:id="rId9">
            <anchor moveWithCells="1">
              <from>
                <xdr:col>7</xdr:col>
                <xdr:colOff>9525</xdr:colOff>
                <xdr:row>15</xdr:row>
                <xdr:rowOff>190500</xdr:rowOff>
              </from>
              <to>
                <xdr:col>12</xdr:col>
                <xdr:colOff>19050</xdr:colOff>
                <xdr:row>29</xdr:row>
                <xdr:rowOff>85725</xdr:rowOff>
              </to>
            </anchor>
          </objectPr>
        </oleObject>
      </mc:Choice>
      <mc:Fallback>
        <oleObject progId="Word.Document.8" shapeId="18432"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H519"/>
  <sheetViews>
    <sheetView workbookViewId="0">
      <pane ySplit="6" topLeftCell="A91" activePane="bottomLeft" state="frozen"/>
      <selection pane="bottomLeft" activeCell="E115" sqref="E115"/>
    </sheetView>
  </sheetViews>
  <sheetFormatPr defaultColWidth="9.140625" defaultRowHeight="12.75" x14ac:dyDescent="0.2"/>
  <cols>
    <col min="1" max="1" width="9.140625" style="7"/>
    <col min="2" max="2" width="18.7109375" style="2" customWidth="1"/>
    <col min="3" max="3" width="18.7109375" style="11" customWidth="1"/>
    <col min="4" max="4" width="18.7109375" style="12" customWidth="1"/>
    <col min="5" max="5" width="9.140625" style="11"/>
    <col min="6" max="6" width="80.7109375" style="11" customWidth="1"/>
    <col min="7" max="7" width="9.28515625" style="11" customWidth="1"/>
    <col min="8" max="8" width="37" style="11" customWidth="1"/>
    <col min="9" max="16384" width="9.140625" style="11"/>
  </cols>
  <sheetData>
    <row r="1" spans="1:6" x14ac:dyDescent="0.2">
      <c r="A1" s="6" t="s">
        <v>5</v>
      </c>
    </row>
    <row r="2" spans="1:6" x14ac:dyDescent="0.2">
      <c r="B2" s="46" t="s">
        <v>30</v>
      </c>
    </row>
    <row r="3" spans="1:6" x14ac:dyDescent="0.2">
      <c r="B3" s="46" t="s">
        <v>35</v>
      </c>
    </row>
    <row r="4" spans="1:6" x14ac:dyDescent="0.2">
      <c r="B4" s="46" t="s">
        <v>28</v>
      </c>
      <c r="C4" s="46" t="s">
        <v>29</v>
      </c>
      <c r="D4" s="46" t="s">
        <v>24</v>
      </c>
    </row>
    <row r="5" spans="1:6" ht="45" x14ac:dyDescent="0.2">
      <c r="A5" s="45"/>
      <c r="B5" s="44" t="s">
        <v>10</v>
      </c>
      <c r="C5" s="44" t="s">
        <v>11</v>
      </c>
      <c r="D5" s="44" t="s">
        <v>27</v>
      </c>
    </row>
    <row r="6" spans="1:6" ht="36.75" customHeight="1" thickBot="1" x14ac:dyDescent="0.25">
      <c r="A6" s="6" t="s">
        <v>9</v>
      </c>
      <c r="B6" s="47" t="s">
        <v>23</v>
      </c>
      <c r="C6" s="47" t="s">
        <v>25</v>
      </c>
      <c r="D6" s="47" t="s">
        <v>26</v>
      </c>
      <c r="E6" s="5"/>
      <c r="F6" s="42" t="s">
        <v>20</v>
      </c>
    </row>
    <row r="7" spans="1:6" x14ac:dyDescent="0.2">
      <c r="A7" s="7">
        <v>35309</v>
      </c>
      <c r="B7" s="48"/>
      <c r="C7" s="48">
        <v>159.80000000000001</v>
      </c>
      <c r="D7" s="49"/>
      <c r="F7" s="55" t="s">
        <v>22</v>
      </c>
    </row>
    <row r="8" spans="1:6" x14ac:dyDescent="0.2">
      <c r="A8" s="7">
        <v>35400</v>
      </c>
      <c r="B8" s="48">
        <v>28.065892760260898</v>
      </c>
      <c r="C8" s="48">
        <v>164.3</v>
      </c>
      <c r="D8" s="50"/>
      <c r="F8" s="56"/>
    </row>
    <row r="9" spans="1:6" x14ac:dyDescent="0.2">
      <c r="A9" s="7">
        <v>35490</v>
      </c>
      <c r="B9" s="48">
        <v>26.419858759549307</v>
      </c>
      <c r="C9" s="48">
        <v>166.6</v>
      </c>
      <c r="D9" s="50"/>
      <c r="F9" s="56"/>
    </row>
    <row r="10" spans="1:6" x14ac:dyDescent="0.2">
      <c r="A10" s="7">
        <v>35582</v>
      </c>
      <c r="B10" s="48">
        <v>25.971025020937908</v>
      </c>
      <c r="C10" s="48">
        <v>171.4</v>
      </c>
      <c r="D10" s="51">
        <f>C10*1000</f>
        <v>171400</v>
      </c>
      <c r="F10" s="56"/>
    </row>
    <row r="11" spans="1:6" x14ac:dyDescent="0.2">
      <c r="A11" s="7">
        <v>35674</v>
      </c>
      <c r="B11" s="48">
        <v>25.753082433270869</v>
      </c>
      <c r="C11" s="48">
        <v>179</v>
      </c>
      <c r="D11" s="51">
        <f t="shared" ref="D11:D74" si="0">C11*1000</f>
        <v>179000</v>
      </c>
      <c r="F11" s="56"/>
    </row>
    <row r="12" spans="1:6" x14ac:dyDescent="0.2">
      <c r="A12" s="7">
        <v>35765</v>
      </c>
      <c r="B12" s="48">
        <v>25.584042931042266</v>
      </c>
      <c r="C12" s="48">
        <v>183.5</v>
      </c>
      <c r="D12" s="51">
        <f t="shared" si="0"/>
        <v>183500</v>
      </c>
      <c r="F12" s="56"/>
    </row>
    <row r="13" spans="1:6" x14ac:dyDescent="0.2">
      <c r="A13" s="7">
        <v>35855</v>
      </c>
      <c r="B13" s="48">
        <v>25.095129901381068</v>
      </c>
      <c r="C13" s="48">
        <v>184.1</v>
      </c>
      <c r="D13" s="51">
        <f t="shared" si="0"/>
        <v>184100</v>
      </c>
      <c r="F13" s="56"/>
    </row>
    <row r="14" spans="1:6" x14ac:dyDescent="0.2">
      <c r="A14" s="7">
        <v>35947</v>
      </c>
      <c r="B14" s="48">
        <v>25.453356323899801</v>
      </c>
      <c r="C14" s="48">
        <v>190.6</v>
      </c>
      <c r="D14" s="51">
        <f t="shared" si="0"/>
        <v>190600</v>
      </c>
      <c r="F14" s="56"/>
    </row>
    <row r="15" spans="1:6" x14ac:dyDescent="0.2">
      <c r="A15" s="7">
        <v>36039</v>
      </c>
      <c r="B15" s="48">
        <v>25.774559878503609</v>
      </c>
      <c r="C15" s="48">
        <v>191.8</v>
      </c>
      <c r="D15" s="51">
        <f t="shared" si="0"/>
        <v>191800</v>
      </c>
      <c r="F15" s="56"/>
    </row>
    <row r="16" spans="1:6" x14ac:dyDescent="0.2">
      <c r="A16" s="7">
        <v>36130</v>
      </c>
      <c r="B16" s="48">
        <v>27.227068790149822</v>
      </c>
      <c r="C16" s="48">
        <v>194.9</v>
      </c>
      <c r="D16" s="51">
        <f t="shared" si="0"/>
        <v>194900</v>
      </c>
      <c r="F16" s="56"/>
    </row>
    <row r="17" spans="1:8" x14ac:dyDescent="0.2">
      <c r="A17" s="7">
        <v>36220</v>
      </c>
      <c r="B17" s="48">
        <v>26.961722937831794</v>
      </c>
      <c r="C17" s="48">
        <v>201.4</v>
      </c>
      <c r="D17" s="51">
        <f t="shared" si="0"/>
        <v>201400</v>
      </c>
      <c r="F17" s="56"/>
    </row>
    <row r="18" spans="1:8" x14ac:dyDescent="0.2">
      <c r="A18" s="7">
        <v>36312</v>
      </c>
      <c r="B18" s="48">
        <v>27.164406123588098</v>
      </c>
      <c r="C18" s="48">
        <v>208.2</v>
      </c>
      <c r="D18" s="51">
        <f t="shared" si="0"/>
        <v>208200</v>
      </c>
      <c r="F18" s="56"/>
    </row>
    <row r="19" spans="1:8" x14ac:dyDescent="0.2">
      <c r="A19" s="7">
        <v>36404</v>
      </c>
      <c r="B19" s="48">
        <v>27.402859243348409</v>
      </c>
      <c r="C19" s="48">
        <v>213</v>
      </c>
      <c r="D19" s="51">
        <f t="shared" si="0"/>
        <v>213000</v>
      </c>
      <c r="F19" s="56"/>
    </row>
    <row r="20" spans="1:8" x14ac:dyDescent="0.2">
      <c r="A20" s="7">
        <v>36495</v>
      </c>
      <c r="B20" s="48">
        <v>28.520988045637186</v>
      </c>
      <c r="C20" s="48">
        <v>218.8</v>
      </c>
      <c r="D20" s="51">
        <f t="shared" si="0"/>
        <v>218800</v>
      </c>
      <c r="F20" s="56"/>
    </row>
    <row r="21" spans="1:8" ht="13.5" thickBot="1" x14ac:dyDescent="0.25">
      <c r="A21" s="7">
        <v>36586</v>
      </c>
      <c r="B21" s="48">
        <v>28.946409333702711</v>
      </c>
      <c r="C21" s="48">
        <v>223.6</v>
      </c>
      <c r="D21" s="51">
        <f t="shared" si="0"/>
        <v>223600</v>
      </c>
      <c r="F21" s="57"/>
    </row>
    <row r="22" spans="1:8" ht="12.75" customHeight="1" thickBot="1" x14ac:dyDescent="0.25">
      <c r="A22" s="7">
        <v>36678</v>
      </c>
      <c r="B22" s="48">
        <v>29.363697687236527</v>
      </c>
      <c r="C22" s="48">
        <v>231.9</v>
      </c>
      <c r="D22" s="51">
        <f t="shared" si="0"/>
        <v>231900</v>
      </c>
      <c r="F22" s="43"/>
    </row>
    <row r="23" spans="1:8" x14ac:dyDescent="0.2">
      <c r="A23" s="7">
        <v>36770</v>
      </c>
      <c r="B23" s="48">
        <v>27.30695665567638</v>
      </c>
      <c r="C23" s="48">
        <v>220.6</v>
      </c>
      <c r="D23" s="51">
        <f t="shared" si="0"/>
        <v>220600</v>
      </c>
      <c r="F23" s="55" t="s">
        <v>21</v>
      </c>
    </row>
    <row r="24" spans="1:8" x14ac:dyDescent="0.2">
      <c r="A24" s="7">
        <v>36861</v>
      </c>
      <c r="B24" s="48">
        <v>27.524276456397672</v>
      </c>
      <c r="C24" s="48">
        <v>237.5</v>
      </c>
      <c r="D24" s="51">
        <f t="shared" si="0"/>
        <v>237500</v>
      </c>
      <c r="F24" s="56"/>
    </row>
    <row r="25" spans="1:8" x14ac:dyDescent="0.2">
      <c r="A25" s="7">
        <v>36951</v>
      </c>
      <c r="B25" s="48">
        <v>27.823757823621719</v>
      </c>
      <c r="C25" s="48">
        <v>246.5</v>
      </c>
      <c r="D25" s="51">
        <f t="shared" si="0"/>
        <v>246500</v>
      </c>
      <c r="F25" s="56"/>
    </row>
    <row r="26" spans="1:8" x14ac:dyDescent="0.2">
      <c r="A26" s="7">
        <v>37043</v>
      </c>
      <c r="B26" s="48">
        <v>27.01309286450585</v>
      </c>
      <c r="C26" s="48">
        <v>256.7</v>
      </c>
      <c r="D26" s="51">
        <f t="shared" si="0"/>
        <v>256700</v>
      </c>
      <c r="F26" s="56"/>
    </row>
    <row r="27" spans="1:8" ht="13.5" thickBot="1" x14ac:dyDescent="0.25">
      <c r="A27" s="7">
        <v>37135</v>
      </c>
      <c r="B27" s="48">
        <v>27.445331686413482</v>
      </c>
      <c r="C27" s="48">
        <v>275</v>
      </c>
      <c r="D27" s="51">
        <f t="shared" si="0"/>
        <v>275000</v>
      </c>
      <c r="F27" s="57"/>
    </row>
    <row r="28" spans="1:8" x14ac:dyDescent="0.2">
      <c r="A28" s="7">
        <v>37226</v>
      </c>
      <c r="B28" s="48">
        <v>26.539016664015598</v>
      </c>
      <c r="C28" s="48">
        <v>281.8</v>
      </c>
      <c r="D28" s="51">
        <f t="shared" si="0"/>
        <v>281800</v>
      </c>
    </row>
    <row r="29" spans="1:8" x14ac:dyDescent="0.2">
      <c r="A29" s="7">
        <v>37316</v>
      </c>
      <c r="B29" s="48">
        <v>26.396208895323248</v>
      </c>
      <c r="C29" s="48">
        <v>294.39999999999998</v>
      </c>
      <c r="D29" s="51">
        <f t="shared" si="0"/>
        <v>294400</v>
      </c>
      <c r="H29" s="11" t="s">
        <v>8</v>
      </c>
    </row>
    <row r="30" spans="1:8" x14ac:dyDescent="0.2">
      <c r="A30" s="7">
        <v>37408</v>
      </c>
      <c r="B30" s="48">
        <v>27.394398599457592</v>
      </c>
      <c r="C30" s="48">
        <v>309.2</v>
      </c>
      <c r="D30" s="51">
        <f t="shared" si="0"/>
        <v>309200</v>
      </c>
    </row>
    <row r="31" spans="1:8" x14ac:dyDescent="0.2">
      <c r="A31" s="7">
        <v>37500</v>
      </c>
      <c r="B31" s="48">
        <v>29.66393783208698</v>
      </c>
      <c r="C31" s="48">
        <v>320.2</v>
      </c>
      <c r="D31" s="51">
        <f t="shared" si="0"/>
        <v>320200</v>
      </c>
    </row>
    <row r="32" spans="1:8" x14ac:dyDescent="0.2">
      <c r="A32" s="7">
        <v>37591</v>
      </c>
      <c r="B32" s="48">
        <v>30.722395149856354</v>
      </c>
      <c r="C32" s="48">
        <v>329.1</v>
      </c>
      <c r="D32" s="51">
        <f t="shared" si="0"/>
        <v>329100</v>
      </c>
    </row>
    <row r="33" spans="1:5" x14ac:dyDescent="0.2">
      <c r="A33" s="7">
        <v>37681</v>
      </c>
      <c r="B33" s="48">
        <v>30.841838158690759</v>
      </c>
      <c r="C33" s="48">
        <v>342.6</v>
      </c>
      <c r="D33" s="51">
        <f t="shared" si="0"/>
        <v>342600</v>
      </c>
    </row>
    <row r="34" spans="1:5" x14ac:dyDescent="0.2">
      <c r="A34" s="7">
        <v>37773</v>
      </c>
      <c r="B34" s="48">
        <v>32.614485014003151</v>
      </c>
      <c r="C34" s="48">
        <v>355.2</v>
      </c>
      <c r="D34" s="51">
        <f t="shared" si="0"/>
        <v>355200</v>
      </c>
    </row>
    <row r="35" spans="1:5" x14ac:dyDescent="0.2">
      <c r="A35" s="7">
        <v>37865</v>
      </c>
      <c r="B35" s="48">
        <v>33.128726094654972</v>
      </c>
      <c r="C35" s="48">
        <v>376.7</v>
      </c>
      <c r="D35" s="51">
        <f t="shared" si="0"/>
        <v>376700</v>
      </c>
    </row>
    <row r="36" spans="1:5" x14ac:dyDescent="0.2">
      <c r="A36" s="7">
        <v>37956</v>
      </c>
      <c r="B36" s="48">
        <v>33.844164286619282</v>
      </c>
      <c r="C36" s="48">
        <v>391.5</v>
      </c>
      <c r="D36" s="51">
        <f t="shared" si="0"/>
        <v>391500</v>
      </c>
    </row>
    <row r="37" spans="1:5" x14ac:dyDescent="0.2">
      <c r="A37" s="7">
        <v>38047</v>
      </c>
      <c r="B37" s="48">
        <v>34.505201787401333</v>
      </c>
      <c r="C37" s="48">
        <v>391.8</v>
      </c>
      <c r="D37" s="51">
        <f t="shared" si="0"/>
        <v>391800</v>
      </c>
    </row>
    <row r="38" spans="1:5" x14ac:dyDescent="0.2">
      <c r="A38" s="7">
        <v>38139</v>
      </c>
      <c r="B38" s="48">
        <v>35.508810633643947</v>
      </c>
      <c r="C38" s="48">
        <v>390.8</v>
      </c>
      <c r="D38" s="51">
        <f t="shared" si="0"/>
        <v>390800</v>
      </c>
    </row>
    <row r="39" spans="1:5" x14ac:dyDescent="0.2">
      <c r="A39" s="7">
        <v>38231</v>
      </c>
      <c r="B39" s="48">
        <v>35.782299103521645</v>
      </c>
      <c r="C39" s="48">
        <v>384.2</v>
      </c>
      <c r="D39" s="51">
        <f t="shared" si="0"/>
        <v>384200</v>
      </c>
    </row>
    <row r="40" spans="1:5" x14ac:dyDescent="0.2">
      <c r="A40" s="7">
        <v>38322</v>
      </c>
      <c r="B40" s="48">
        <v>35.79310572619783</v>
      </c>
      <c r="C40" s="48">
        <v>391.4</v>
      </c>
      <c r="D40" s="51">
        <f t="shared" si="0"/>
        <v>391400</v>
      </c>
      <c r="E40" s="8"/>
    </row>
    <row r="41" spans="1:5" x14ac:dyDescent="0.2">
      <c r="A41" s="7">
        <v>38412</v>
      </c>
      <c r="B41" s="48">
        <v>35.576922248858281</v>
      </c>
      <c r="C41" s="48">
        <v>388.1</v>
      </c>
      <c r="D41" s="51">
        <f t="shared" si="0"/>
        <v>388100</v>
      </c>
      <c r="E41" s="8"/>
    </row>
    <row r="42" spans="1:5" x14ac:dyDescent="0.2">
      <c r="A42" s="7">
        <v>38504</v>
      </c>
      <c r="B42" s="48">
        <v>36.396795839102261</v>
      </c>
      <c r="C42" s="48">
        <v>386.7</v>
      </c>
      <c r="D42" s="51">
        <f t="shared" si="0"/>
        <v>386700</v>
      </c>
      <c r="E42" s="8"/>
    </row>
    <row r="43" spans="1:5" x14ac:dyDescent="0.2">
      <c r="A43" s="7">
        <v>38596</v>
      </c>
      <c r="B43" s="48">
        <v>36.617107910499747</v>
      </c>
      <c r="C43" s="48">
        <v>385.8</v>
      </c>
      <c r="D43" s="51">
        <f t="shared" si="0"/>
        <v>385800</v>
      </c>
      <c r="E43" s="8"/>
    </row>
    <row r="44" spans="1:5" x14ac:dyDescent="0.2">
      <c r="A44" s="7">
        <v>38687</v>
      </c>
      <c r="B44" s="48">
        <v>37.003495257796388</v>
      </c>
      <c r="C44" s="48">
        <v>393.7</v>
      </c>
      <c r="D44" s="51">
        <f t="shared" si="0"/>
        <v>393700</v>
      </c>
      <c r="E44" s="8"/>
    </row>
    <row r="45" spans="1:5" x14ac:dyDescent="0.2">
      <c r="A45" s="7">
        <v>38777</v>
      </c>
      <c r="B45" s="48">
        <v>36.572777486722629</v>
      </c>
      <c r="C45" s="48">
        <v>397.4</v>
      </c>
      <c r="D45" s="51">
        <f t="shared" si="0"/>
        <v>397400</v>
      </c>
      <c r="E45" s="8"/>
    </row>
    <row r="46" spans="1:5" x14ac:dyDescent="0.2">
      <c r="A46" s="7">
        <v>38869</v>
      </c>
      <c r="B46" s="48">
        <v>37.39057144882036</v>
      </c>
      <c r="C46" s="48">
        <v>407.3</v>
      </c>
      <c r="D46" s="51">
        <f t="shared" si="0"/>
        <v>407300</v>
      </c>
      <c r="E46" s="8"/>
    </row>
    <row r="47" spans="1:5" x14ac:dyDescent="0.2">
      <c r="A47" s="7">
        <v>38961</v>
      </c>
      <c r="B47" s="48">
        <v>37.52140491360904</v>
      </c>
      <c r="C47" s="48">
        <v>407.7</v>
      </c>
      <c r="D47" s="51">
        <f t="shared" si="0"/>
        <v>407700</v>
      </c>
      <c r="E47" s="8"/>
    </row>
    <row r="48" spans="1:5" x14ac:dyDescent="0.2">
      <c r="A48" s="7">
        <v>39052</v>
      </c>
      <c r="B48" s="48">
        <v>38.231012603045968</v>
      </c>
      <c r="C48" s="48">
        <v>413.1</v>
      </c>
      <c r="D48" s="51">
        <f t="shared" si="0"/>
        <v>413100</v>
      </c>
      <c r="E48" s="8"/>
    </row>
    <row r="49" spans="1:6" x14ac:dyDescent="0.2">
      <c r="A49" s="7">
        <v>39142</v>
      </c>
      <c r="B49" s="48">
        <v>37.65534923713966</v>
      </c>
      <c r="C49" s="48">
        <v>418.8</v>
      </c>
      <c r="D49" s="51">
        <f t="shared" si="0"/>
        <v>418800</v>
      </c>
      <c r="E49" s="8"/>
    </row>
    <row r="50" spans="1:6" x14ac:dyDescent="0.2">
      <c r="A50" s="7">
        <v>39234</v>
      </c>
      <c r="B50" s="48">
        <v>39.330081601986947</v>
      </c>
      <c r="C50" s="48">
        <v>429.1</v>
      </c>
      <c r="D50" s="51">
        <f t="shared" si="0"/>
        <v>429100</v>
      </c>
      <c r="E50" s="8"/>
      <c r="F50" s="15"/>
    </row>
    <row r="51" spans="1:6" x14ac:dyDescent="0.2">
      <c r="A51" s="7">
        <v>39326</v>
      </c>
      <c r="B51" s="48">
        <v>40.085082108234047</v>
      </c>
      <c r="C51" s="48">
        <v>445.4</v>
      </c>
      <c r="D51" s="51">
        <f t="shared" si="0"/>
        <v>445400</v>
      </c>
      <c r="E51" s="8"/>
    </row>
    <row r="52" spans="1:6" x14ac:dyDescent="0.2">
      <c r="A52" s="7">
        <v>39417</v>
      </c>
      <c r="B52" s="48">
        <v>40.865678979695005</v>
      </c>
      <c r="C52" s="48">
        <v>466.8</v>
      </c>
      <c r="D52" s="51">
        <f t="shared" si="0"/>
        <v>466800</v>
      </c>
      <c r="E52" s="8"/>
    </row>
    <row r="53" spans="1:6" x14ac:dyDescent="0.2">
      <c r="A53" s="7">
        <v>39508</v>
      </c>
      <c r="B53" s="48">
        <v>41.545457575788788</v>
      </c>
      <c r="C53" s="48">
        <v>462.6</v>
      </c>
      <c r="D53" s="51">
        <f t="shared" si="0"/>
        <v>462600</v>
      </c>
      <c r="E53" s="8"/>
    </row>
    <row r="54" spans="1:6" x14ac:dyDescent="0.2">
      <c r="A54" s="7">
        <v>39600</v>
      </c>
      <c r="B54" s="48">
        <v>44.328751030872546</v>
      </c>
      <c r="C54" s="48">
        <v>460.4</v>
      </c>
      <c r="D54" s="51">
        <f t="shared" si="0"/>
        <v>460400</v>
      </c>
      <c r="E54" s="8"/>
    </row>
    <row r="55" spans="1:6" x14ac:dyDescent="0.2">
      <c r="A55" s="7">
        <v>39692</v>
      </c>
      <c r="B55" s="48">
        <v>45.794038212550944</v>
      </c>
      <c r="C55" s="48">
        <v>445.1</v>
      </c>
      <c r="D55" s="51">
        <f t="shared" si="0"/>
        <v>445100</v>
      </c>
      <c r="E55" s="8"/>
    </row>
    <row r="56" spans="1:6" x14ac:dyDescent="0.2">
      <c r="A56" s="7">
        <v>39783</v>
      </c>
      <c r="B56" s="48">
        <v>38.550000066820758</v>
      </c>
      <c r="C56" s="48">
        <v>435.7</v>
      </c>
      <c r="D56" s="51">
        <f t="shared" si="0"/>
        <v>435700</v>
      </c>
      <c r="E56" s="8"/>
    </row>
    <row r="57" spans="1:6" x14ac:dyDescent="0.2">
      <c r="A57" s="7">
        <v>39873</v>
      </c>
      <c r="B57" s="48">
        <v>34.903899591870228</v>
      </c>
      <c r="C57" s="48">
        <v>441.9</v>
      </c>
      <c r="D57" s="51">
        <f t="shared" si="0"/>
        <v>441900</v>
      </c>
      <c r="E57" s="8"/>
    </row>
    <row r="58" spans="1:6" x14ac:dyDescent="0.2">
      <c r="A58" s="7">
        <v>39965</v>
      </c>
      <c r="B58" s="48">
        <v>33.748593678376281</v>
      </c>
      <c r="C58" s="48">
        <v>458.6</v>
      </c>
      <c r="D58" s="51">
        <f t="shared" si="0"/>
        <v>458600</v>
      </c>
      <c r="E58" s="8"/>
    </row>
    <row r="59" spans="1:6" x14ac:dyDescent="0.2">
      <c r="A59" s="7">
        <v>40057</v>
      </c>
      <c r="B59" s="48">
        <v>35.436055765842923</v>
      </c>
      <c r="C59" s="48">
        <v>478.3</v>
      </c>
      <c r="D59" s="51">
        <f t="shared" si="0"/>
        <v>478300</v>
      </c>
      <c r="E59" s="8"/>
    </row>
    <row r="60" spans="1:6" x14ac:dyDescent="0.2">
      <c r="A60" s="7">
        <v>40148</v>
      </c>
      <c r="B60" s="48">
        <v>38.952312295137041</v>
      </c>
      <c r="C60" s="48">
        <v>510.4</v>
      </c>
      <c r="D60" s="51">
        <f t="shared" si="0"/>
        <v>510400</v>
      </c>
      <c r="E60" s="8"/>
    </row>
    <row r="61" spans="1:6" x14ac:dyDescent="0.2">
      <c r="A61" s="7">
        <v>40238</v>
      </c>
      <c r="B61" s="48">
        <v>40.597280950773055</v>
      </c>
      <c r="C61" s="48">
        <v>524.4</v>
      </c>
      <c r="D61" s="51">
        <f t="shared" si="0"/>
        <v>524400</v>
      </c>
      <c r="E61" s="8"/>
    </row>
    <row r="62" spans="1:6" x14ac:dyDescent="0.2">
      <c r="A62" s="7">
        <v>40330</v>
      </c>
      <c r="B62" s="48">
        <v>43.511154209973853</v>
      </c>
      <c r="C62" s="48">
        <v>534.1</v>
      </c>
      <c r="D62" s="51">
        <f t="shared" si="0"/>
        <v>534100</v>
      </c>
      <c r="E62" s="8"/>
    </row>
    <row r="63" spans="1:6" x14ac:dyDescent="0.2">
      <c r="A63" s="7">
        <v>40422</v>
      </c>
      <c r="B63" s="48">
        <v>42.941490268843019</v>
      </c>
      <c r="C63" s="48">
        <v>535.1</v>
      </c>
      <c r="D63" s="51">
        <f t="shared" si="0"/>
        <v>535100</v>
      </c>
      <c r="E63" s="8"/>
    </row>
    <row r="64" spans="1:6" x14ac:dyDescent="0.2">
      <c r="A64" s="7">
        <v>40513</v>
      </c>
      <c r="B64" s="48">
        <v>43.374053149407324</v>
      </c>
      <c r="C64" s="48">
        <v>534</v>
      </c>
      <c r="D64" s="51">
        <f t="shared" si="0"/>
        <v>534000</v>
      </c>
      <c r="E64" s="8"/>
    </row>
    <row r="65" spans="1:6" x14ac:dyDescent="0.2">
      <c r="A65" s="7">
        <v>40603</v>
      </c>
      <c r="B65" s="48">
        <v>42.517732107347193</v>
      </c>
      <c r="C65" s="48">
        <v>531.9</v>
      </c>
      <c r="D65" s="51">
        <f t="shared" si="0"/>
        <v>531900</v>
      </c>
      <c r="E65" s="8"/>
    </row>
    <row r="66" spans="1:6" x14ac:dyDescent="0.2">
      <c r="A66" s="7">
        <v>40695</v>
      </c>
      <c r="B66" s="48">
        <v>43.110546979844919</v>
      </c>
      <c r="C66" s="48">
        <v>534.1</v>
      </c>
      <c r="D66" s="51">
        <f t="shared" si="0"/>
        <v>534100</v>
      </c>
      <c r="E66" s="8"/>
    </row>
    <row r="67" spans="1:6" x14ac:dyDescent="0.2">
      <c r="A67" s="7">
        <v>40787</v>
      </c>
      <c r="B67" s="48">
        <v>41.903162164285888</v>
      </c>
      <c r="C67" s="48">
        <v>518.70000000000005</v>
      </c>
      <c r="D67" s="51">
        <f t="shared" si="0"/>
        <v>518700.00000000006</v>
      </c>
      <c r="E67" s="8"/>
    </row>
    <row r="68" spans="1:6" x14ac:dyDescent="0.2">
      <c r="A68" s="7">
        <v>40878</v>
      </c>
      <c r="B68" s="48">
        <v>40.058006945652018</v>
      </c>
      <c r="C68" s="48">
        <v>508</v>
      </c>
      <c r="D68" s="51">
        <f t="shared" si="0"/>
        <v>508000</v>
      </c>
      <c r="E68" s="8"/>
    </row>
    <row r="69" spans="1:6" x14ac:dyDescent="0.2">
      <c r="A69" s="7">
        <v>40969</v>
      </c>
      <c r="B69" s="48">
        <v>38.601309889999783</v>
      </c>
      <c r="C69" s="48">
        <v>518.6</v>
      </c>
      <c r="D69" s="51">
        <f t="shared" si="0"/>
        <v>518600</v>
      </c>
      <c r="E69" s="8"/>
    </row>
    <row r="70" spans="1:6" x14ac:dyDescent="0.2">
      <c r="A70" s="7">
        <v>41061</v>
      </c>
      <c r="B70" s="48">
        <v>38.302755692398009</v>
      </c>
      <c r="C70" s="48">
        <v>517.1</v>
      </c>
      <c r="D70" s="51">
        <f t="shared" si="0"/>
        <v>517100</v>
      </c>
      <c r="E70" s="8"/>
    </row>
    <row r="71" spans="1:6" x14ac:dyDescent="0.2">
      <c r="A71" s="7">
        <v>41153</v>
      </c>
      <c r="B71" s="48">
        <v>37.537709979516627</v>
      </c>
      <c r="C71" s="48">
        <v>516.9</v>
      </c>
      <c r="D71" s="51">
        <f t="shared" si="0"/>
        <v>516900</v>
      </c>
      <c r="E71" s="8"/>
    </row>
    <row r="72" spans="1:6" x14ac:dyDescent="0.2">
      <c r="A72" s="7">
        <v>41244</v>
      </c>
      <c r="B72" s="48">
        <v>36.983831678025389</v>
      </c>
      <c r="C72" s="48">
        <v>528.79999999999995</v>
      </c>
      <c r="D72" s="51">
        <f t="shared" si="0"/>
        <v>528800</v>
      </c>
      <c r="E72" s="8"/>
    </row>
    <row r="73" spans="1:6" x14ac:dyDescent="0.2">
      <c r="A73" s="7">
        <v>41334</v>
      </c>
      <c r="B73" s="48">
        <v>35.852460979432351</v>
      </c>
      <c r="C73" s="48">
        <v>537.70000000000005</v>
      </c>
      <c r="D73" s="51">
        <f t="shared" si="0"/>
        <v>537700</v>
      </c>
      <c r="E73" s="8"/>
    </row>
    <row r="74" spans="1:6" x14ac:dyDescent="0.2">
      <c r="A74" s="7">
        <v>41426</v>
      </c>
      <c r="B74" s="48">
        <v>34.957884283517714</v>
      </c>
      <c r="C74" s="48">
        <v>546.9</v>
      </c>
      <c r="D74" s="51">
        <f t="shared" si="0"/>
        <v>546900</v>
      </c>
      <c r="E74" s="8"/>
    </row>
    <row r="75" spans="1:6" x14ac:dyDescent="0.2">
      <c r="A75" s="7">
        <v>41518</v>
      </c>
      <c r="B75" s="48">
        <v>33.533125452271754</v>
      </c>
      <c r="C75" s="48">
        <v>565.79999999999995</v>
      </c>
      <c r="D75" s="51">
        <f t="shared" ref="D75:D108" si="1">C75*1000</f>
        <v>565800</v>
      </c>
      <c r="E75" s="8"/>
    </row>
    <row r="76" spans="1:6" x14ac:dyDescent="0.2">
      <c r="A76" s="7">
        <v>41609</v>
      </c>
      <c r="B76" s="48">
        <v>34.307657018482068</v>
      </c>
      <c r="C76" s="48">
        <v>594.6</v>
      </c>
      <c r="D76" s="51">
        <f t="shared" si="1"/>
        <v>594600</v>
      </c>
      <c r="E76" s="9"/>
    </row>
    <row r="77" spans="1:6" x14ac:dyDescent="0.2">
      <c r="A77" s="7">
        <v>41699</v>
      </c>
      <c r="B77" s="48">
        <v>34.156167550633789</v>
      </c>
      <c r="C77" s="48">
        <v>605.4</v>
      </c>
      <c r="D77" s="51">
        <f t="shared" si="1"/>
        <v>605400</v>
      </c>
      <c r="E77" s="10"/>
    </row>
    <row r="78" spans="1:6" x14ac:dyDescent="0.2">
      <c r="A78" s="7">
        <v>41791</v>
      </c>
      <c r="B78" s="48">
        <v>34.573787829977306</v>
      </c>
      <c r="C78" s="48">
        <v>617.6</v>
      </c>
      <c r="D78" s="51">
        <f t="shared" si="1"/>
        <v>617600</v>
      </c>
      <c r="E78" s="10"/>
    </row>
    <row r="79" spans="1:6" x14ac:dyDescent="0.2">
      <c r="A79" s="7">
        <v>41883</v>
      </c>
      <c r="B79" s="48">
        <v>33.873395317092694</v>
      </c>
      <c r="C79" s="48">
        <v>620.70000000000005</v>
      </c>
      <c r="D79" s="51">
        <f t="shared" si="1"/>
        <v>620700</v>
      </c>
      <c r="E79" s="10"/>
      <c r="F79" s="2"/>
    </row>
    <row r="80" spans="1:6" x14ac:dyDescent="0.2">
      <c r="A80" s="7">
        <v>41974</v>
      </c>
      <c r="B80" s="48">
        <v>34.989207978459305</v>
      </c>
      <c r="C80" s="48">
        <v>647.79999999999995</v>
      </c>
      <c r="D80" s="51">
        <f t="shared" si="1"/>
        <v>647800</v>
      </c>
      <c r="E80" s="10"/>
      <c r="F80" s="2"/>
    </row>
    <row r="81" spans="1:6" x14ac:dyDescent="0.2">
      <c r="A81" s="7">
        <v>42064</v>
      </c>
      <c r="B81" s="48">
        <v>33.167537670642794</v>
      </c>
      <c r="C81" s="48">
        <v>657.9</v>
      </c>
      <c r="D81" s="51">
        <f t="shared" si="1"/>
        <v>657900</v>
      </c>
      <c r="E81" s="10"/>
      <c r="F81" s="2"/>
    </row>
    <row r="82" spans="1:6" x14ac:dyDescent="0.2">
      <c r="A82" s="7">
        <v>42156</v>
      </c>
      <c r="B82" s="48">
        <v>33.782724244212581</v>
      </c>
      <c r="C82" s="48">
        <v>684</v>
      </c>
      <c r="D82" s="51">
        <f t="shared" si="1"/>
        <v>684000</v>
      </c>
      <c r="E82" s="10"/>
      <c r="F82" s="2"/>
    </row>
    <row r="83" spans="1:6" x14ac:dyDescent="0.2">
      <c r="A83" s="7">
        <v>42248</v>
      </c>
      <c r="B83" s="48">
        <v>35.458672028407115</v>
      </c>
      <c r="C83" s="48">
        <v>697.3</v>
      </c>
      <c r="D83" s="51">
        <f t="shared" si="1"/>
        <v>697300</v>
      </c>
      <c r="E83" s="10"/>
      <c r="F83" s="2"/>
    </row>
    <row r="84" spans="1:6" x14ac:dyDescent="0.2">
      <c r="A84" s="7">
        <v>42339</v>
      </c>
      <c r="B84" s="48">
        <v>37.091705955253794</v>
      </c>
      <c r="C84" s="48">
        <v>693.6</v>
      </c>
      <c r="D84" s="51">
        <f t="shared" si="1"/>
        <v>693600</v>
      </c>
      <c r="E84" s="10"/>
      <c r="F84" s="2"/>
    </row>
    <row r="85" spans="1:6" x14ac:dyDescent="0.2">
      <c r="A85" s="7">
        <v>42430</v>
      </c>
      <c r="B85" s="48">
        <v>34.505753951538239</v>
      </c>
      <c r="C85" s="48">
        <v>683.8</v>
      </c>
      <c r="D85" s="51">
        <f t="shared" si="1"/>
        <v>683800</v>
      </c>
      <c r="F85" s="2"/>
    </row>
    <row r="86" spans="1:6" x14ac:dyDescent="0.2">
      <c r="A86" s="7">
        <v>42522</v>
      </c>
      <c r="B86" s="48">
        <v>34.426716056046544</v>
      </c>
      <c r="C86" s="48">
        <v>703.2</v>
      </c>
      <c r="D86" s="51">
        <f t="shared" si="1"/>
        <v>703200</v>
      </c>
      <c r="F86" s="2"/>
    </row>
    <row r="87" spans="1:6" x14ac:dyDescent="0.2">
      <c r="A87" s="7">
        <v>42614</v>
      </c>
      <c r="B87" s="48">
        <v>34.022728652900931</v>
      </c>
      <c r="C87" s="48">
        <v>712.8</v>
      </c>
      <c r="D87" s="51">
        <f t="shared" si="1"/>
        <v>712800</v>
      </c>
      <c r="F87" s="2"/>
    </row>
    <row r="88" spans="1:6" x14ac:dyDescent="0.2">
      <c r="A88" s="7">
        <v>42705</v>
      </c>
      <c r="B88" s="48">
        <v>34.905852197511052</v>
      </c>
      <c r="C88" s="48">
        <v>743.5</v>
      </c>
      <c r="D88" s="51">
        <f t="shared" si="1"/>
        <v>743500</v>
      </c>
      <c r="E88" s="2"/>
      <c r="F88" s="2"/>
    </row>
    <row r="89" spans="1:6" x14ac:dyDescent="0.2">
      <c r="A89" s="7">
        <v>42795</v>
      </c>
      <c r="B89" s="48">
        <v>33.41497015841194</v>
      </c>
      <c r="C89" s="48">
        <v>763.9</v>
      </c>
      <c r="D89" s="51">
        <f t="shared" si="1"/>
        <v>763900</v>
      </c>
      <c r="E89" s="2"/>
    </row>
    <row r="90" spans="1:6" x14ac:dyDescent="0.2">
      <c r="A90" s="7">
        <v>42887</v>
      </c>
      <c r="B90" s="48">
        <v>34.698650301058841</v>
      </c>
      <c r="C90" s="48">
        <v>768.2</v>
      </c>
      <c r="D90" s="51">
        <f t="shared" si="1"/>
        <v>768200</v>
      </c>
    </row>
    <row r="91" spans="1:6" x14ac:dyDescent="0.2">
      <c r="A91" s="7">
        <v>42979</v>
      </c>
      <c r="B91" s="48">
        <v>33.479488612477574</v>
      </c>
      <c r="C91" s="48">
        <v>762</v>
      </c>
      <c r="D91" s="51">
        <f t="shared" si="1"/>
        <v>762000</v>
      </c>
    </row>
    <row r="92" spans="1:6" x14ac:dyDescent="0.2">
      <c r="A92" s="7">
        <v>43070</v>
      </c>
      <c r="B92" s="48">
        <v>34.821068195313785</v>
      </c>
      <c r="C92" s="48">
        <v>769.5</v>
      </c>
      <c r="D92" s="51">
        <f t="shared" si="1"/>
        <v>769500</v>
      </c>
    </row>
    <row r="93" spans="1:6" x14ac:dyDescent="0.2">
      <c r="A93" s="7">
        <v>43160</v>
      </c>
      <c r="B93" s="48">
        <v>34.481437035529908</v>
      </c>
      <c r="C93" s="48">
        <v>770.1</v>
      </c>
      <c r="D93" s="51">
        <f t="shared" si="1"/>
        <v>770100</v>
      </c>
    </row>
    <row r="94" spans="1:6" x14ac:dyDescent="0.2">
      <c r="A94" s="7">
        <v>43252</v>
      </c>
      <c r="B94" s="48">
        <v>35.477756599745604</v>
      </c>
      <c r="C94" s="48">
        <v>765.1</v>
      </c>
      <c r="D94" s="51">
        <f t="shared" si="1"/>
        <v>765100</v>
      </c>
    </row>
    <row r="95" spans="1:6" x14ac:dyDescent="0.2">
      <c r="A95" s="7">
        <v>43344</v>
      </c>
      <c r="B95" s="48">
        <v>34.37460755764338</v>
      </c>
      <c r="C95" s="48">
        <v>751.4</v>
      </c>
      <c r="D95" s="51">
        <f t="shared" si="1"/>
        <v>751400</v>
      </c>
    </row>
    <row r="96" spans="1:6" x14ac:dyDescent="0.2">
      <c r="A96" s="7">
        <v>43435</v>
      </c>
      <c r="B96" s="48">
        <v>34.418733257882529</v>
      </c>
      <c r="C96" s="48">
        <v>733.4</v>
      </c>
      <c r="D96" s="51">
        <f t="shared" si="1"/>
        <v>733400</v>
      </c>
    </row>
    <row r="97" spans="1:6" x14ac:dyDescent="0.2">
      <c r="A97" s="7">
        <v>43525</v>
      </c>
      <c r="B97" s="48">
        <v>33.388122411620316</v>
      </c>
      <c r="C97" s="48">
        <v>722</v>
      </c>
      <c r="D97" s="51">
        <f t="shared" si="1"/>
        <v>722000</v>
      </c>
    </row>
    <row r="98" spans="1:6" x14ac:dyDescent="0.2">
      <c r="A98" s="7">
        <v>43617</v>
      </c>
      <c r="B98" s="48">
        <v>34.356571852214572</v>
      </c>
      <c r="C98" s="48">
        <v>720</v>
      </c>
      <c r="D98" s="51">
        <f t="shared" si="1"/>
        <v>720000</v>
      </c>
    </row>
    <row r="99" spans="1:6" x14ac:dyDescent="0.2">
      <c r="A99" s="7">
        <v>43709</v>
      </c>
      <c r="B99" s="48">
        <v>33.80104464489694</v>
      </c>
      <c r="C99" s="48">
        <v>743.8</v>
      </c>
      <c r="D99" s="51">
        <f t="shared" si="1"/>
        <v>743800</v>
      </c>
    </row>
    <row r="100" spans="1:6" x14ac:dyDescent="0.2">
      <c r="A100" s="7">
        <v>43800</v>
      </c>
      <c r="B100" s="48">
        <v>35.512750908941861</v>
      </c>
      <c r="C100" s="48">
        <v>775.9</v>
      </c>
      <c r="D100" s="51">
        <f t="shared" si="1"/>
        <v>775900</v>
      </c>
    </row>
    <row r="101" spans="1:6" x14ac:dyDescent="0.2">
      <c r="A101" s="7">
        <v>43891</v>
      </c>
      <c r="B101" s="48">
        <v>35.168250790836076</v>
      </c>
      <c r="C101" s="48">
        <v>786.9</v>
      </c>
      <c r="D101" s="51">
        <f t="shared" si="1"/>
        <v>786900</v>
      </c>
    </row>
    <row r="102" spans="1:6" x14ac:dyDescent="0.2">
      <c r="A102" s="7">
        <v>43983</v>
      </c>
      <c r="B102" s="48">
        <v>33.5</v>
      </c>
      <c r="C102" s="48">
        <v>770.4</v>
      </c>
      <c r="D102" s="51">
        <f t="shared" si="1"/>
        <v>770400</v>
      </c>
    </row>
    <row r="103" spans="1:6" x14ac:dyDescent="0.2">
      <c r="A103" s="7">
        <v>44075</v>
      </c>
      <c r="B103" s="48">
        <v>32.299999999999997</v>
      </c>
      <c r="C103" s="48">
        <v>773.8</v>
      </c>
      <c r="D103" s="51">
        <f t="shared" si="1"/>
        <v>773800</v>
      </c>
      <c r="F103" s="11" t="s">
        <v>33</v>
      </c>
    </row>
    <row r="104" spans="1:6" x14ac:dyDescent="0.2">
      <c r="A104" s="7">
        <v>44166</v>
      </c>
      <c r="B104" s="48">
        <v>33.1</v>
      </c>
      <c r="C104" s="48">
        <v>825.2</v>
      </c>
      <c r="D104" s="51">
        <f t="shared" si="1"/>
        <v>825200</v>
      </c>
      <c r="F104" s="11" t="s">
        <v>34</v>
      </c>
    </row>
    <row r="105" spans="1:6" x14ac:dyDescent="0.2">
      <c r="A105" s="7">
        <v>44256</v>
      </c>
      <c r="B105" s="48">
        <v>34.700000000000003</v>
      </c>
      <c r="C105" s="52">
        <v>873.9</v>
      </c>
      <c r="D105" s="51">
        <f t="shared" si="1"/>
        <v>873900</v>
      </c>
    </row>
    <row r="106" spans="1:6" x14ac:dyDescent="0.2">
      <c r="A106" s="7">
        <v>44348</v>
      </c>
      <c r="B106" s="48">
        <v>35.299999999999997</v>
      </c>
      <c r="C106" s="52">
        <v>913.9</v>
      </c>
      <c r="D106" s="51">
        <f t="shared" si="1"/>
        <v>913900</v>
      </c>
      <c r="F106" s="11" t="s">
        <v>33</v>
      </c>
    </row>
    <row r="107" spans="1:6" x14ac:dyDescent="0.2">
      <c r="A107" s="7">
        <v>44440</v>
      </c>
      <c r="B107" s="2">
        <v>36.299999999999997</v>
      </c>
      <c r="C107" s="52">
        <v>961.6</v>
      </c>
      <c r="D107" s="51">
        <f t="shared" si="1"/>
        <v>961600</v>
      </c>
      <c r="F107" s="11" t="s">
        <v>34</v>
      </c>
    </row>
    <row r="108" spans="1:6" x14ac:dyDescent="0.2">
      <c r="A108" s="7">
        <v>44531</v>
      </c>
      <c r="B108" s="2">
        <v>37</v>
      </c>
      <c r="C108" s="53">
        <v>1022.6</v>
      </c>
      <c r="D108" s="51">
        <f t="shared" si="1"/>
        <v>1022600</v>
      </c>
    </row>
    <row r="518" spans="1:4" s="13" customFormat="1" x14ac:dyDescent="0.2">
      <c r="A518" s="7"/>
      <c r="B518" s="2"/>
      <c r="D518" s="14"/>
    </row>
    <row r="519" spans="1:4" x14ac:dyDescent="0.2">
      <c r="A519" s="16"/>
      <c r="B519" s="17"/>
    </row>
  </sheetData>
  <customSheetViews>
    <customSheetView guid="{F468E281-5917-11D2-89A0-00AA00515AAD}" scale="75" showRuler="0">
      <pane ySplit="1" topLeftCell="A2" activePane="bottomLeft" state="frozenSplit"/>
      <selection pane="bottomLeft" activeCell="B27" sqref="B27"/>
      <pageMargins left="0.5" right="0.5" top="0.5" bottom="0.5" header="0.5" footer="0.5"/>
      <printOptions horizontalCentered="1"/>
      <pageSetup paperSize="9" orientation="portrait" horizontalDpi="4294967292" verticalDpi="0" r:id="rId1"/>
      <headerFooter alignWithMargins="0"/>
    </customSheetView>
    <customSheetView guid="{430AE4C1-590D-11D2-83D4-00AA004B8446}" scale="75" showRuler="0">
      <pane ySplit="1" topLeftCell="A2" activePane="bottomLeft" state="frozenSplit"/>
      <selection pane="bottomLeft" activeCell="C26" sqref="C26"/>
      <pageMargins left="0.5" right="0.5" top="0.5" bottom="0.5" header="0.5" footer="0.5"/>
      <printOptions horizontalCentered="1"/>
      <pageSetup paperSize="9" orientation="portrait" horizontalDpi="4294967292" verticalDpi="0" r:id="rId2"/>
      <headerFooter alignWithMargins="0"/>
    </customSheetView>
    <customSheetView guid="{B0BF43C0-6F2A-11D2-9697-00AA00CEF174}" scale="75" showRuler="0">
      <pane ySplit="1" topLeftCell="A2" activePane="bottomLeft" state="frozenSplit"/>
      <selection pane="bottomLeft" activeCell="B27" sqref="B27"/>
      <pageMargins left="0.5" right="0.5" top="0.5" bottom="0.5" header="0.5" footer="0.5"/>
      <printOptions horizontalCentered="1"/>
      <pageSetup paperSize="9" orientation="portrait" horizontalDpi="4294967292" verticalDpi="0" r:id="rId3"/>
      <headerFooter alignWithMargins="0"/>
    </customSheetView>
  </customSheetViews>
  <mergeCells count="2">
    <mergeCell ref="F7:F21"/>
    <mergeCell ref="F23:F27"/>
  </mergeCells>
  <phoneticPr fontId="0" type="noConversion"/>
  <printOptions horizontalCentered="1"/>
  <pageMargins left="0.5" right="0.5" top="0.5" bottom="0.5" header="0.5" footer="0.5"/>
  <pageSetup paperSize="9" orientation="portrait" horizontalDpi="4294967292"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
  <sheetViews>
    <sheetView workbookViewId="0"/>
  </sheetViews>
  <sheetFormatPr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5.4 Table</vt:lpstr>
      <vt:lpstr>5.4 Data</vt:lpstr>
      <vt:lpstr>'5.4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MESI</dc:title>
  <dc:subject>Chapter 5</dc:subject>
  <dc:creator>Andrew Kopras</dc:creator>
  <cp:lastModifiedBy>McDonald, Peter (DPS)</cp:lastModifiedBy>
  <cp:lastPrinted>2019-09-27T03:50:18Z</cp:lastPrinted>
  <dcterms:created xsi:type="dcterms:W3CDTF">2003-05-07T02:39:09Z</dcterms:created>
  <dcterms:modified xsi:type="dcterms:W3CDTF">2022-04-26T01:10:58Z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2022-01-20T00:57:32Z</vt:lpwstr>
  </property>
  <property fmtid="{D5CDD505-2E9C-101B-9397-08002B2CF9AE}" pid="4" name="MSIP_Label_234ea0fa-41da-4eb0-b95e-07c328641c0b_Method">
    <vt:lpwstr>Standard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60c95d22-b7e8-43f5-9f74-929768084ae7</vt:lpwstr>
  </property>
  <property fmtid="{D5CDD505-2E9C-101B-9397-08002B2CF9AE}" pid="8" name="MSIP_Label_234ea0fa-41da-4eb0-b95e-07c328641c0b_ContentBits">
    <vt:lpwstr>0</vt:lpwstr>
  </property>
</Properties>
</file>