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nthly Statistical Bulletin\"/>
    </mc:Choice>
  </mc:AlternateContent>
  <xr:revisionPtr revIDLastSave="0" documentId="13_ncr:1_{632F4B25-5CA2-4B28-B649-17FBE684204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4.5 Bankrupts" sheetId="1" r:id="rId1"/>
    <sheet name="SOURCES " sheetId="4" state="hidden" r:id="rId2"/>
    <sheet name="4.5 Data" sheetId="2" r:id="rId3"/>
  </sheets>
  <definedNames>
    <definedName name="_xlnm.Print_Area" localSheetId="0">'4.5 Bankrupts'!$A$1:$L$56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1" l="1"/>
  <c r="F44" i="1"/>
  <c r="F43" i="1"/>
  <c r="F37" i="1"/>
  <c r="F29" i="1"/>
  <c r="F21" i="1"/>
  <c r="E64" i="2"/>
  <c r="F36" i="1"/>
  <c r="F28" i="1"/>
  <c r="F20" i="1"/>
  <c r="E63" i="2"/>
  <c r="F35" i="1"/>
  <c r="F27" i="1"/>
  <c r="F19" i="1"/>
  <c r="E62" i="2"/>
  <c r="E48" i="1" l="1"/>
  <c r="E46" i="1"/>
  <c r="E24" i="1"/>
  <c r="E32" i="1"/>
  <c r="E40" i="1"/>
  <c r="E38" i="1"/>
  <c r="E30" i="1"/>
  <c r="E22" i="1"/>
  <c r="K19" i="2"/>
  <c r="J18" i="2"/>
  <c r="E61" i="2"/>
  <c r="E45" i="1" l="1"/>
  <c r="E37" i="1"/>
  <c r="E29" i="1"/>
  <c r="E21" i="1"/>
  <c r="E60" i="2"/>
  <c r="E28" i="1" l="1"/>
  <c r="E20" i="1"/>
  <c r="E36" i="1" l="1"/>
  <c r="E27" i="1"/>
  <c r="E19" i="1"/>
  <c r="E35" i="1" l="1"/>
  <c r="D32" i="1"/>
  <c r="D24" i="1"/>
  <c r="D30" i="1"/>
  <c r="D22" i="1"/>
  <c r="D38" i="1" l="1"/>
  <c r="D40" i="1"/>
  <c r="J7" i="2"/>
  <c r="J8" i="2"/>
  <c r="J9" i="2"/>
  <c r="J10" i="2"/>
  <c r="J11" i="2"/>
  <c r="J12" i="2"/>
  <c r="J13" i="2"/>
  <c r="J14" i="2"/>
  <c r="J15" i="2"/>
  <c r="J16" i="2"/>
  <c r="J17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6" i="2"/>
  <c r="E37" i="2"/>
  <c r="E38" i="2"/>
  <c r="E39" i="2"/>
  <c r="E40" i="2"/>
  <c r="E41" i="2"/>
  <c r="E50" i="2"/>
  <c r="E53" i="2"/>
  <c r="E35" i="2" l="1"/>
  <c r="E47" i="2"/>
  <c r="B44" i="1" s="1"/>
  <c r="K17" i="2"/>
  <c r="K13" i="2"/>
  <c r="K9" i="2"/>
  <c r="K14" i="2"/>
  <c r="K10" i="2"/>
  <c r="K18" i="2"/>
  <c r="D48" i="1" s="1"/>
  <c r="E51" i="2"/>
  <c r="C44" i="1" s="1"/>
  <c r="E43" i="2"/>
  <c r="E54" i="2"/>
  <c r="D43" i="1" s="1"/>
  <c r="E58" i="2"/>
  <c r="E43" i="1" s="1"/>
  <c r="E46" i="2"/>
  <c r="B43" i="1" s="1"/>
  <c r="E42" i="2"/>
  <c r="E49" i="2"/>
  <c r="B46" i="1" s="1"/>
  <c r="E45" i="2"/>
  <c r="K16" i="2"/>
  <c r="K12" i="2"/>
  <c r="K8" i="2"/>
  <c r="E57" i="2"/>
  <c r="D46" i="1" s="1"/>
  <c r="E55" i="2"/>
  <c r="D44" i="1" s="1"/>
  <c r="E59" i="2"/>
  <c r="E44" i="1" s="1"/>
  <c r="E56" i="2"/>
  <c r="D45" i="1" s="1"/>
  <c r="E52" i="2"/>
  <c r="C45" i="1" s="1"/>
  <c r="E48" i="2"/>
  <c r="B45" i="1" s="1"/>
  <c r="E44" i="2"/>
  <c r="K15" i="2"/>
  <c r="K11" i="2"/>
  <c r="C43" i="1"/>
  <c r="C46" i="1"/>
  <c r="D29" i="1"/>
  <c r="D21" i="1"/>
  <c r="D37" i="1" l="1"/>
  <c r="D36" i="1"/>
  <c r="D28" i="1"/>
  <c r="D20" i="1"/>
  <c r="D35" i="1" l="1"/>
  <c r="D27" i="1"/>
  <c r="D19" i="1"/>
  <c r="C40" i="1" l="1"/>
  <c r="C32" i="1"/>
  <c r="C24" i="1"/>
  <c r="C30" i="1"/>
  <c r="C22" i="1"/>
  <c r="C38" i="1"/>
  <c r="C29" i="1" l="1"/>
  <c r="C21" i="1"/>
  <c r="C37" i="1"/>
  <c r="C28" i="1" l="1"/>
  <c r="C20" i="1"/>
  <c r="C36" i="1" l="1"/>
  <c r="C27" i="1"/>
  <c r="C19" i="1"/>
  <c r="C35" i="1" l="1"/>
  <c r="B32" i="1"/>
  <c r="B28" i="1"/>
  <c r="B29" i="1"/>
  <c r="B30" i="1"/>
  <c r="B27" i="1"/>
  <c r="B24" i="1"/>
  <c r="B20" i="1"/>
  <c r="B21" i="1"/>
  <c r="B22" i="1"/>
  <c r="B19" i="1"/>
  <c r="C48" i="1"/>
  <c r="B38" i="1" l="1"/>
  <c r="B37" i="1"/>
  <c r="B36" i="1"/>
  <c r="B35" i="1"/>
  <c r="B40" i="1"/>
  <c r="B48" i="1"/>
  <c r="J6" i="2" l="1"/>
  <c r="K7" i="2" s="1"/>
  <c r="E10" i="2"/>
</calcChain>
</file>

<file path=xl/sharedStrings.xml><?xml version="1.0" encoding="utf-8"?>
<sst xmlns="http://schemas.openxmlformats.org/spreadsheetml/2006/main" count="69" uniqueCount="46">
  <si>
    <t xml:space="preserve"> </t>
  </si>
  <si>
    <t>Update</t>
  </si>
  <si>
    <t>(b) Year ended 30 June.</t>
  </si>
  <si>
    <t xml:space="preserve">    </t>
  </si>
  <si>
    <t>Annual (b)</t>
  </si>
  <si>
    <t>June</t>
  </si>
  <si>
    <t>March</t>
  </si>
  <si>
    <t>December</t>
  </si>
  <si>
    <t>September</t>
  </si>
  <si>
    <t>2013–14</t>
  </si>
  <si>
    <t>2012–13</t>
  </si>
  <si>
    <t>2011–12</t>
  </si>
  <si>
    <t>2010–11</t>
  </si>
  <si>
    <t>Quarter</t>
  </si>
  <si>
    <t>4.5 Bankrupts</t>
  </si>
  <si>
    <t>2009–10</t>
  </si>
  <si>
    <t>2008–09</t>
  </si>
  <si>
    <t>2007–08</t>
  </si>
  <si>
    <t>Financial year</t>
  </si>
  <si>
    <t>Total bankrupts</t>
  </si>
  <si>
    <t xml:space="preserve">Annual change % (quarter of this year compared to quarter of previous year) </t>
  </si>
  <si>
    <t>2016–17</t>
  </si>
  <si>
    <t>2017–18</t>
  </si>
  <si>
    <t xml:space="preserve"> Australian Financial Security Authority</t>
  </si>
  <si>
    <t>Source:</t>
  </si>
  <si>
    <t xml:space="preserve">(a) The quarterly figures are provisional. Annual totals are verified and reported in AFSA's </t>
  </si>
  <si>
    <t>Annual Report. However, subsequent revisions are not made to the quarterly figures.</t>
  </si>
  <si>
    <t>This quarter compared to same quarter in previous year – per cent change</t>
  </si>
  <si>
    <t>2019–20</t>
  </si>
  <si>
    <t>2018–19</t>
  </si>
  <si>
    <t>2020–21</t>
  </si>
  <si>
    <t>Guide to administration statistics | Australian Financial Security Authority (afsa.gov.au)</t>
  </si>
  <si>
    <t>Time series | Australian Financial Security Authority (afsa.gov.au)</t>
  </si>
  <si>
    <t>Guide | Australian Financial Security Authority (afsa.gov.au)</t>
  </si>
  <si>
    <t>Total people entering bankruptcy in business</t>
  </si>
  <si>
    <t>2014–15</t>
  </si>
  <si>
    <t>2015–16</t>
  </si>
  <si>
    <t xml:space="preserve">4.5 Total people entering bankruptcy </t>
  </si>
  <si>
    <t>Total people entering bankruptcy not in business or not stated</t>
  </si>
  <si>
    <t xml:space="preserve">Total people entering bankruptcy </t>
  </si>
  <si>
    <t xml:space="preserve">Total people entering bankruptcy in business – Number </t>
  </si>
  <si>
    <t>Total people entering bankruptcy not in business or not stated –  Number</t>
  </si>
  <si>
    <t>Total people entering bankruptcy - Number</t>
  </si>
  <si>
    <t>Annual total change % (total this year compared to total of previous year)</t>
  </si>
  <si>
    <t>Source: Australian Financial Security Authority (AFSA), Quarterly personal insolvency statistics</t>
  </si>
  <si>
    <t>2021–22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</si>
</sst>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[$-C09]d\ mmmm\ yyyy;@"/>
    <numFmt numFmtId="165" formatCode="0.0"/>
    <numFmt numFmtId="166" formatCode="0.0%"/>
    <numFmt numFmtId="167" formatCode="#\ ##0"/>
    <numFmt numFmtId="168" formatCode=".\ #;"/>
    <numFmt numFmtId="169" formatCode="_-* #,##0_-;\-* #,##0_-;_-* &quot;-&quot;??_-;_-@_-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Times New Roman"/>
      <family val="1"/>
    </font>
    <font>
      <sz val="10"/>
      <name val="Times New Roman"/>
      <family val="1"/>
    </font>
    <font>
      <sz val="8"/>
      <color rgb="FF13B5EA"/>
      <name val="Calibri"/>
      <family val="2"/>
      <scheme val="minor"/>
    </font>
    <font>
      <sz val="9"/>
      <name val="Calibri"/>
      <family val="2"/>
      <scheme val="minor"/>
    </font>
    <font>
      <sz val="9"/>
      <name val="Times New Roman"/>
      <family val="1"/>
    </font>
    <font>
      <b/>
      <sz val="9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8"/>
      <name val="Calibri"/>
      <family val="2"/>
      <scheme val="minor"/>
    </font>
    <font>
      <i/>
      <sz val="8"/>
      <name val="Arial"/>
      <family val="2"/>
    </font>
    <font>
      <sz val="10"/>
      <name val="Arial"/>
      <family val="2"/>
    </font>
    <font>
      <b/>
      <sz val="18"/>
      <color theme="0"/>
      <name val="Calibri"/>
      <family val="2"/>
      <scheme val="minor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9"/>
      <color rgb="FF398BCA"/>
      <name val="Calibri"/>
      <family val="2"/>
      <scheme val="minor"/>
    </font>
    <font>
      <sz val="9"/>
      <color rgb="FF398BCA"/>
      <name val="Calibri"/>
      <family val="2"/>
      <scheme val="minor"/>
    </font>
    <font>
      <sz val="8"/>
      <color rgb="FF398BCA"/>
      <name val="Arial"/>
      <family val="2"/>
    </font>
    <font>
      <sz val="8"/>
      <color rgb="FF398BCA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</font>
    <font>
      <b/>
      <sz val="11"/>
      <name val="Calibri"/>
      <family val="2"/>
      <scheme val="minor"/>
    </font>
    <font>
      <sz val="8"/>
      <color theme="0" tint="-0.34998626667073579"/>
      <name val="Arial"/>
      <family val="2"/>
    </font>
    <font>
      <b/>
      <sz val="10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033C59"/>
        <bgColor indexed="64"/>
      </patternFill>
    </fill>
    <fill>
      <patternFill patternType="solid">
        <fgColor rgb="FFDCE6EE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398BCA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9" fontId="15" fillId="0" borderId="0" applyFont="0" applyFill="0" applyBorder="0" applyAlignment="0" applyProtection="0"/>
    <xf numFmtId="0" fontId="1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43" fontId="2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/>
    <xf numFmtId="0" fontId="20" fillId="0" borderId="0" xfId="2" applyFont="1" applyFill="1" applyBorder="1" applyAlignment="1">
      <alignment vertical="top"/>
    </xf>
    <xf numFmtId="0" fontId="24" fillId="0" borderId="0" xfId="0" applyFont="1" applyFill="1" applyBorder="1" applyAlignment="1"/>
    <xf numFmtId="0" fontId="26" fillId="0" borderId="0" xfId="0" applyFont="1" applyFill="1" applyBorder="1" applyAlignment="1"/>
    <xf numFmtId="0" fontId="28" fillId="0" borderId="0" xfId="0" applyFont="1" applyFill="1" applyBorder="1" applyAlignment="1"/>
    <xf numFmtId="169" fontId="24" fillId="0" borderId="0" xfId="15" applyNumberFormat="1" applyFont="1" applyFill="1" applyBorder="1" applyAlignment="1"/>
    <xf numFmtId="17" fontId="24" fillId="0" borderId="0" xfId="0" applyNumberFormat="1" applyFont="1" applyFill="1" applyBorder="1" applyAlignment="1">
      <alignment horizontal="left"/>
    </xf>
    <xf numFmtId="165" fontId="24" fillId="0" borderId="0" xfId="0" applyNumberFormat="1" applyFont="1" applyFill="1" applyBorder="1" applyAlignment="1"/>
    <xf numFmtId="17" fontId="28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25" fillId="0" borderId="0" xfId="3" applyFill="1" applyBorder="1" applyAlignment="1">
      <alignment vertical="top"/>
    </xf>
    <xf numFmtId="0" fontId="24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vertical="top"/>
    </xf>
    <xf numFmtId="167" fontId="20" fillId="0" borderId="0" xfId="2" applyNumberFormat="1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167" fontId="0" fillId="0" borderId="0" xfId="0" applyNumberFormat="1" applyFill="1" applyBorder="1" applyAlignment="1">
      <alignment vertical="top"/>
    </xf>
    <xf numFmtId="168" fontId="0" fillId="0" borderId="0" xfId="0" applyNumberForma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166" fontId="0" fillId="0" borderId="0" xfId="1" applyNumberFormat="1" applyFont="1" applyFill="1" applyBorder="1" applyAlignment="1">
      <alignment vertical="top"/>
    </xf>
    <xf numFmtId="0" fontId="21" fillId="0" borderId="0" xfId="0" applyFont="1" applyFill="1" applyBorder="1" applyAlignment="1"/>
    <xf numFmtId="0" fontId="0" fillId="0" borderId="0" xfId="0" applyFill="1" applyBorder="1" applyAlignment="1"/>
    <xf numFmtId="165" fontId="20" fillId="0" borderId="0" xfId="2" applyNumberFormat="1" applyFont="1" applyFill="1" applyBorder="1" applyAlignment="1">
      <alignment vertical="top"/>
    </xf>
    <xf numFmtId="0" fontId="27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vertical="top"/>
    </xf>
    <xf numFmtId="0" fontId="22" fillId="0" borderId="0" xfId="0" applyFont="1" applyFill="1" applyBorder="1" applyAlignment="1"/>
    <xf numFmtId="0" fontId="33" fillId="2" borderId="0" xfId="2" applyFont="1" applyFill="1" applyBorder="1" applyAlignment="1"/>
    <xf numFmtId="0" fontId="33" fillId="2" borderId="0" xfId="2" applyFont="1" applyFill="1" applyBorder="1" applyAlignment="1">
      <alignment horizontal="right"/>
    </xf>
    <xf numFmtId="0" fontId="34" fillId="3" borderId="0" xfId="2" applyFont="1" applyFill="1" applyBorder="1" applyAlignment="1">
      <alignment horizontal="left" vertical="center"/>
    </xf>
    <xf numFmtId="0" fontId="35" fillId="3" borderId="0" xfId="0" applyFont="1" applyFill="1" applyBorder="1" applyAlignment="1">
      <alignment horizontal="left" vertical="center"/>
    </xf>
    <xf numFmtId="0" fontId="36" fillId="3" borderId="0" xfId="0" applyFont="1" applyFill="1" applyBorder="1" applyAlignment="1">
      <alignment horizontal="left" vertical="center"/>
    </xf>
    <xf numFmtId="0" fontId="35" fillId="3" borderId="0" xfId="2" applyFont="1" applyFill="1" applyBorder="1" applyAlignment="1">
      <alignment horizontal="left" vertical="center"/>
    </xf>
    <xf numFmtId="0" fontId="35" fillId="3" borderId="0" xfId="0" applyFont="1" applyFill="1" applyBorder="1" applyAlignment="1">
      <alignment vertical="center"/>
    </xf>
    <xf numFmtId="0" fontId="35" fillId="3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vertical="center"/>
    </xf>
    <xf numFmtId="2" fontId="19" fillId="0" borderId="0" xfId="0" applyNumberFormat="1" applyFont="1" applyFill="1" applyBorder="1" applyAlignment="1"/>
    <xf numFmtId="0" fontId="20" fillId="0" borderId="1" xfId="2" applyFont="1" applyFill="1" applyBorder="1" applyAlignment="1">
      <alignment vertical="top"/>
    </xf>
    <xf numFmtId="2" fontId="37" fillId="0" borderId="0" xfId="0" applyNumberFormat="1" applyFont="1" applyFill="1" applyBorder="1" applyAlignment="1"/>
    <xf numFmtId="0" fontId="16" fillId="0" borderId="0" xfId="2" applyFont="1" applyFill="1" applyBorder="1" applyAlignment="1">
      <alignment horizontal="left" vertical="center" indent="1"/>
    </xf>
    <xf numFmtId="0" fontId="30" fillId="2" borderId="0" xfId="0" applyFont="1" applyFill="1" applyBorder="1" applyAlignment="1"/>
    <xf numFmtId="0" fontId="31" fillId="2" borderId="0" xfId="0" applyFont="1" applyFill="1" applyBorder="1" applyAlignment="1"/>
    <xf numFmtId="0" fontId="32" fillId="2" borderId="0" xfId="0" applyFont="1" applyFill="1" applyBorder="1" applyAlignment="1"/>
    <xf numFmtId="0" fontId="24" fillId="0" borderId="0" xfId="0" applyFont="1" applyFill="1" applyBorder="1" applyAlignment="1">
      <alignment vertical="top" wrapText="1"/>
    </xf>
    <xf numFmtId="0" fontId="39" fillId="0" borderId="0" xfId="25"/>
    <xf numFmtId="0" fontId="40" fillId="0" borderId="0" xfId="0" applyFont="1" applyBorder="1" applyAlignment="1"/>
    <xf numFmtId="3" fontId="2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3" fontId="24" fillId="0" borderId="0" xfId="0" applyNumberFormat="1" applyFont="1" applyBorder="1" applyAlignment="1">
      <alignment horizontal="right"/>
    </xf>
    <xf numFmtId="0" fontId="24" fillId="0" borderId="0" xfId="0" applyFont="1" applyBorder="1"/>
    <xf numFmtId="3" fontId="24" fillId="0" borderId="0" xfId="0" applyNumberFormat="1" applyFont="1" applyFill="1" applyBorder="1" applyAlignment="1"/>
    <xf numFmtId="3" fontId="24" fillId="0" borderId="0" xfId="0" applyNumberFormat="1" applyFont="1" applyFill="1" applyBorder="1" applyAlignment="1">
      <alignment horizontal="right"/>
    </xf>
    <xf numFmtId="0" fontId="24" fillId="0" borderId="0" xfId="0" applyFont="1" applyFill="1" applyBorder="1"/>
    <xf numFmtId="0" fontId="26" fillId="0" borderId="2" xfId="0" applyFont="1" applyFill="1" applyBorder="1" applyAlignment="1">
      <alignment horizontal="right" wrapText="1"/>
    </xf>
    <xf numFmtId="0" fontId="24" fillId="0" borderId="2" xfId="0" applyFont="1" applyFill="1" applyBorder="1" applyAlignment="1"/>
    <xf numFmtId="0" fontId="41" fillId="0" borderId="0" xfId="0" applyFont="1" applyFill="1" applyBorder="1" applyAlignment="1">
      <alignment horizontal="left"/>
    </xf>
    <xf numFmtId="0" fontId="42" fillId="0" borderId="0" xfId="0" applyFont="1" applyBorder="1" applyAlignment="1"/>
    <xf numFmtId="169" fontId="24" fillId="0" borderId="0" xfId="15" applyNumberFormat="1" applyFont="1" applyFill="1" applyBorder="1"/>
    <xf numFmtId="169" fontId="24" fillId="0" borderId="0" xfId="15" applyNumberFormat="1" applyFont="1" applyBorder="1" applyAlignment="1">
      <alignment horizontal="right"/>
    </xf>
    <xf numFmtId="169" fontId="24" fillId="0" borderId="0" xfId="15" applyNumberFormat="1" applyFont="1" applyFill="1" applyBorder="1" applyAlignment="1">
      <alignment horizontal="right"/>
    </xf>
    <xf numFmtId="169" fontId="16" fillId="0" borderId="0" xfId="15" applyNumberFormat="1" applyFont="1" applyFill="1" applyBorder="1"/>
    <xf numFmtId="164" fontId="16" fillId="0" borderId="0" xfId="0" quotePrefix="1" applyNumberFormat="1" applyFont="1" applyFill="1" applyBorder="1" applyAlignment="1">
      <alignment horizontal="left" vertical="top" wrapText="1"/>
    </xf>
    <xf numFmtId="164" fontId="16" fillId="0" borderId="0" xfId="0" applyNumberFormat="1" applyFont="1" applyFill="1" applyBorder="1" applyAlignment="1">
      <alignment horizontal="left" vertical="top" wrapText="1"/>
    </xf>
  </cellXfs>
  <cellStyles count="26">
    <cellStyle name="Comma" xfId="15" builtinId="3"/>
    <cellStyle name="Comma 2" xfId="4" xr:uid="{00000000-0005-0000-0000-000001000000}"/>
    <cellStyle name="Hyperlink" xfId="25" builtinId="8"/>
    <cellStyle name="Hyperlink 2" xfId="24" xr:uid="{00000000-0005-0000-0000-000002000000}"/>
    <cellStyle name="Normal" xfId="0" builtinId="0"/>
    <cellStyle name="Normal 10" xfId="13" xr:uid="{00000000-0005-0000-0000-000004000000}"/>
    <cellStyle name="Normal 11" xfId="14" xr:uid="{00000000-0005-0000-0000-000005000000}"/>
    <cellStyle name="Normal 12" xfId="16" xr:uid="{00000000-0005-0000-0000-000006000000}"/>
    <cellStyle name="Normal 13" xfId="17" xr:uid="{00000000-0005-0000-0000-000007000000}"/>
    <cellStyle name="Normal 14" xfId="18" xr:uid="{00000000-0005-0000-0000-000008000000}"/>
    <cellStyle name="Normal 15" xfId="19" xr:uid="{00000000-0005-0000-0000-000009000000}"/>
    <cellStyle name="Normal 16" xfId="20" xr:uid="{00000000-0005-0000-0000-00000A000000}"/>
    <cellStyle name="Normal 17" xfId="21" xr:uid="{00000000-0005-0000-0000-00000B000000}"/>
    <cellStyle name="Normal 18" xfId="22" xr:uid="{00000000-0005-0000-0000-00000C000000}"/>
    <cellStyle name="Normal 19" xfId="23" xr:uid="{00000000-0005-0000-0000-00000D000000}"/>
    <cellStyle name="Normal 2" xfId="2" xr:uid="{00000000-0005-0000-0000-00000E000000}"/>
    <cellStyle name="Normal 3" xfId="5" xr:uid="{00000000-0005-0000-0000-00000F000000}"/>
    <cellStyle name="Normal 4" xfId="6" xr:uid="{00000000-0005-0000-0000-000010000000}"/>
    <cellStyle name="Normal 5" xfId="7" xr:uid="{00000000-0005-0000-0000-000011000000}"/>
    <cellStyle name="Normal 6" xfId="9" xr:uid="{00000000-0005-0000-0000-000012000000}"/>
    <cellStyle name="Normal 7" xfId="10" xr:uid="{00000000-0005-0000-0000-000013000000}"/>
    <cellStyle name="Normal 8" xfId="11" xr:uid="{00000000-0005-0000-0000-000014000000}"/>
    <cellStyle name="Normal 9" xfId="12" xr:uid="{00000000-0005-0000-0000-000015000000}"/>
    <cellStyle name="Normal_Table 2.2" xfId="3" xr:uid="{00000000-0005-0000-0000-000016000000}"/>
    <cellStyle name="Percent" xfId="1" builtinId="5"/>
    <cellStyle name="Percent 2" xfId="8" xr:uid="{00000000-0005-0000-0000-000018000000}"/>
  </cellStyles>
  <dxfs count="0"/>
  <tableStyles count="0" defaultTableStyle="TableStyleMedium2" defaultPivotStyle="PivotStyleLight16"/>
  <colors>
    <mruColors>
      <color rgb="FF398BCA"/>
      <color rgb="FFDCE6EE"/>
      <color rgb="FF033C59"/>
      <color rgb="FF13B5EA"/>
      <color rgb="FF9191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Number of people</a:t>
            </a:r>
            <a:r>
              <a:rPr lang="en-AU" baseline="0"/>
              <a:t> entering bankruptcy</a:t>
            </a:r>
            <a:endParaRPr lang="en-AU"/>
          </a:p>
        </c:rich>
      </c:tx>
      <c:layout>
        <c:manualLayout>
          <c:xMode val="edge"/>
          <c:yMode val="edge"/>
          <c:x val="1.2437688465120519E-2"/>
          <c:y val="1.72412194058781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957099112610922E-2"/>
          <c:y val="0.12079990001249843"/>
          <c:w val="0.87645106861642297"/>
          <c:h val="0.75666341707286588"/>
        </c:manualLayout>
      </c:layout>
      <c:lineChart>
        <c:grouping val="standard"/>
        <c:varyColors val="0"/>
        <c:ser>
          <c:idx val="2"/>
          <c:order val="2"/>
          <c:spPr>
            <a:ln w="38100">
              <a:solidFill>
                <a:srgbClr val="398BCA"/>
              </a:solidFill>
            </a:ln>
          </c:spPr>
          <c:marker>
            <c:symbol val="none"/>
          </c:marker>
          <c:cat>
            <c:numRef>
              <c:f>'4.5 Data'!$A$41:$A$65</c:f>
              <c:numCache>
                <c:formatCode>mmm\-yy</c:formatCode>
                <c:ptCount val="25"/>
                <c:pt idx="0">
                  <c:v>42522</c:v>
                </c:pt>
                <c:pt idx="1">
                  <c:v>42614</c:v>
                </c:pt>
                <c:pt idx="2">
                  <c:v>42705</c:v>
                </c:pt>
                <c:pt idx="3">
                  <c:v>42795</c:v>
                </c:pt>
                <c:pt idx="4">
                  <c:v>42887</c:v>
                </c:pt>
                <c:pt idx="5">
                  <c:v>42979</c:v>
                </c:pt>
                <c:pt idx="6">
                  <c:v>43070</c:v>
                </c:pt>
                <c:pt idx="7">
                  <c:v>43160</c:v>
                </c:pt>
                <c:pt idx="8">
                  <c:v>43252</c:v>
                </c:pt>
                <c:pt idx="9">
                  <c:v>43344</c:v>
                </c:pt>
                <c:pt idx="10">
                  <c:v>43435</c:v>
                </c:pt>
                <c:pt idx="11">
                  <c:v>43525</c:v>
                </c:pt>
                <c:pt idx="12">
                  <c:v>43617</c:v>
                </c:pt>
                <c:pt idx="13">
                  <c:v>43709</c:v>
                </c:pt>
                <c:pt idx="14">
                  <c:v>43800</c:v>
                </c:pt>
                <c:pt idx="15">
                  <c:v>43891</c:v>
                </c:pt>
                <c:pt idx="16">
                  <c:v>43983</c:v>
                </c:pt>
                <c:pt idx="17">
                  <c:v>44075</c:v>
                </c:pt>
                <c:pt idx="18">
                  <c:v>44166</c:v>
                </c:pt>
                <c:pt idx="19">
                  <c:v>44256</c:v>
                </c:pt>
                <c:pt idx="20">
                  <c:v>44348</c:v>
                </c:pt>
                <c:pt idx="21">
                  <c:v>44440</c:v>
                </c:pt>
                <c:pt idx="22">
                  <c:v>44531</c:v>
                </c:pt>
                <c:pt idx="23">
                  <c:v>44621</c:v>
                </c:pt>
                <c:pt idx="24">
                  <c:v>44713</c:v>
                </c:pt>
              </c:numCache>
            </c:numRef>
          </c:cat>
          <c:val>
            <c:numRef>
              <c:f>'4.5 Data'!$D$41:$D$65</c:f>
              <c:numCache>
                <c:formatCode>_-* #,##0_-;\-* #,##0_-;_-* "-"??_-;_-@_-</c:formatCode>
                <c:ptCount val="25"/>
                <c:pt idx="0">
                  <c:v>4667</c:v>
                </c:pt>
                <c:pt idx="1">
                  <c:v>4355</c:v>
                </c:pt>
                <c:pt idx="2">
                  <c:v>4086</c:v>
                </c:pt>
                <c:pt idx="3">
                  <c:v>4369</c:v>
                </c:pt>
                <c:pt idx="4">
                  <c:v>4204</c:v>
                </c:pt>
                <c:pt idx="5">
                  <c:v>4340</c:v>
                </c:pt>
                <c:pt idx="6">
                  <c:v>4109</c:v>
                </c:pt>
                <c:pt idx="7">
                  <c:v>4276</c:v>
                </c:pt>
                <c:pt idx="8">
                  <c:v>4485</c:v>
                </c:pt>
                <c:pt idx="9">
                  <c:v>4031</c:v>
                </c:pt>
                <c:pt idx="10">
                  <c:v>3886</c:v>
                </c:pt>
                <c:pt idx="11">
                  <c:v>3882</c:v>
                </c:pt>
                <c:pt idx="12">
                  <c:v>3926</c:v>
                </c:pt>
                <c:pt idx="13">
                  <c:v>3770</c:v>
                </c:pt>
                <c:pt idx="14">
                  <c:v>3467</c:v>
                </c:pt>
                <c:pt idx="15">
                  <c:v>3248</c:v>
                </c:pt>
                <c:pt idx="16">
                  <c:v>2265</c:v>
                </c:pt>
                <c:pt idx="17">
                  <c:v>1713</c:v>
                </c:pt>
                <c:pt idx="18">
                  <c:v>1629</c:v>
                </c:pt>
                <c:pt idx="19">
                  <c:v>1712</c:v>
                </c:pt>
                <c:pt idx="20">
                  <c:v>1738</c:v>
                </c:pt>
                <c:pt idx="21">
                  <c:v>1617</c:v>
                </c:pt>
                <c:pt idx="22">
                  <c:v>1529</c:v>
                </c:pt>
                <c:pt idx="23">
                  <c:v>1450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7C-4611-BA8D-FA7F3C9DE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419648"/>
        <c:axId val="5953280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38100">
                    <a:solidFill>
                      <a:srgbClr val="398BCA"/>
                    </a:solidFill>
                    <a:prstDash val="solid"/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'4.5 Data'!$A$41:$A$65</c15:sqref>
                        </c15:formulaRef>
                      </c:ext>
                    </c:extLst>
                    <c:numCache>
                      <c:formatCode>mmm\-yy</c:formatCode>
                      <c:ptCount val="25"/>
                      <c:pt idx="0">
                        <c:v>42522</c:v>
                      </c:pt>
                      <c:pt idx="1">
                        <c:v>42614</c:v>
                      </c:pt>
                      <c:pt idx="2">
                        <c:v>42705</c:v>
                      </c:pt>
                      <c:pt idx="3">
                        <c:v>42795</c:v>
                      </c:pt>
                      <c:pt idx="4">
                        <c:v>42887</c:v>
                      </c:pt>
                      <c:pt idx="5">
                        <c:v>42979</c:v>
                      </c:pt>
                      <c:pt idx="6">
                        <c:v>43070</c:v>
                      </c:pt>
                      <c:pt idx="7">
                        <c:v>43160</c:v>
                      </c:pt>
                      <c:pt idx="8">
                        <c:v>43252</c:v>
                      </c:pt>
                      <c:pt idx="9">
                        <c:v>43344</c:v>
                      </c:pt>
                      <c:pt idx="10">
                        <c:v>43435</c:v>
                      </c:pt>
                      <c:pt idx="11">
                        <c:v>43525</c:v>
                      </c:pt>
                      <c:pt idx="12">
                        <c:v>43617</c:v>
                      </c:pt>
                      <c:pt idx="13">
                        <c:v>43709</c:v>
                      </c:pt>
                      <c:pt idx="14">
                        <c:v>43800</c:v>
                      </c:pt>
                      <c:pt idx="15">
                        <c:v>43891</c:v>
                      </c:pt>
                      <c:pt idx="16">
                        <c:v>43983</c:v>
                      </c:pt>
                      <c:pt idx="17">
                        <c:v>44075</c:v>
                      </c:pt>
                      <c:pt idx="18">
                        <c:v>44166</c:v>
                      </c:pt>
                      <c:pt idx="19">
                        <c:v>44256</c:v>
                      </c:pt>
                      <c:pt idx="20">
                        <c:v>44348</c:v>
                      </c:pt>
                      <c:pt idx="21">
                        <c:v>44440</c:v>
                      </c:pt>
                      <c:pt idx="22">
                        <c:v>44531</c:v>
                      </c:pt>
                      <c:pt idx="23">
                        <c:v>44621</c:v>
                      </c:pt>
                      <c:pt idx="24">
                        <c:v>44713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'4.5 Data'!$B$41:$B$65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5"/>
                      <c:pt idx="0">
                        <c:v>1876</c:v>
                      </c:pt>
                      <c:pt idx="1">
                        <c:v>1779</c:v>
                      </c:pt>
                      <c:pt idx="2">
                        <c:v>1586</c:v>
                      </c:pt>
                      <c:pt idx="3">
                        <c:v>1560</c:v>
                      </c:pt>
                      <c:pt idx="4">
                        <c:v>1554</c:v>
                      </c:pt>
                      <c:pt idx="5">
                        <c:v>1619</c:v>
                      </c:pt>
                      <c:pt idx="6">
                        <c:v>1558</c:v>
                      </c:pt>
                      <c:pt idx="7">
                        <c:v>1495</c:v>
                      </c:pt>
                      <c:pt idx="8">
                        <c:v>1774</c:v>
                      </c:pt>
                      <c:pt idx="9">
                        <c:v>1556</c:v>
                      </c:pt>
                      <c:pt idx="10">
                        <c:v>1445</c:v>
                      </c:pt>
                      <c:pt idx="11">
                        <c:v>1464</c:v>
                      </c:pt>
                      <c:pt idx="12">
                        <c:v>1522</c:v>
                      </c:pt>
                      <c:pt idx="13">
                        <c:v>1479</c:v>
                      </c:pt>
                      <c:pt idx="14">
                        <c:v>1367</c:v>
                      </c:pt>
                      <c:pt idx="15">
                        <c:v>1211</c:v>
                      </c:pt>
                      <c:pt idx="16">
                        <c:v>863</c:v>
                      </c:pt>
                      <c:pt idx="17">
                        <c:v>700</c:v>
                      </c:pt>
                      <c:pt idx="18">
                        <c:v>579</c:v>
                      </c:pt>
                      <c:pt idx="19">
                        <c:v>528</c:v>
                      </c:pt>
                      <c:pt idx="20">
                        <c:v>614</c:v>
                      </c:pt>
                      <c:pt idx="21">
                        <c:v>553</c:v>
                      </c:pt>
                      <c:pt idx="22">
                        <c:v>570</c:v>
                      </c:pt>
                      <c:pt idx="23">
                        <c:v>433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6749-44E6-B75A-4A25046069C2}"/>
                  </c:ext>
                </c:extLst>
              </c15:ser>
            </c15:filteredLineSeries>
            <c15:filteredLineSeries>
              <c15:ser>
                <c:idx val="1"/>
                <c:order val="1"/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'4.5 Data'!$A$41:$A$65</c15:sqref>
                        </c15:formulaRef>
                      </c:ext>
                    </c:extLst>
                    <c:numCache>
                      <c:formatCode>mmm\-yy</c:formatCode>
                      <c:ptCount val="25"/>
                      <c:pt idx="0">
                        <c:v>42522</c:v>
                      </c:pt>
                      <c:pt idx="1">
                        <c:v>42614</c:v>
                      </c:pt>
                      <c:pt idx="2">
                        <c:v>42705</c:v>
                      </c:pt>
                      <c:pt idx="3">
                        <c:v>42795</c:v>
                      </c:pt>
                      <c:pt idx="4">
                        <c:v>42887</c:v>
                      </c:pt>
                      <c:pt idx="5">
                        <c:v>42979</c:v>
                      </c:pt>
                      <c:pt idx="6">
                        <c:v>43070</c:v>
                      </c:pt>
                      <c:pt idx="7">
                        <c:v>43160</c:v>
                      </c:pt>
                      <c:pt idx="8">
                        <c:v>43252</c:v>
                      </c:pt>
                      <c:pt idx="9">
                        <c:v>43344</c:v>
                      </c:pt>
                      <c:pt idx="10">
                        <c:v>43435</c:v>
                      </c:pt>
                      <c:pt idx="11">
                        <c:v>43525</c:v>
                      </c:pt>
                      <c:pt idx="12">
                        <c:v>43617</c:v>
                      </c:pt>
                      <c:pt idx="13">
                        <c:v>43709</c:v>
                      </c:pt>
                      <c:pt idx="14">
                        <c:v>43800</c:v>
                      </c:pt>
                      <c:pt idx="15">
                        <c:v>43891</c:v>
                      </c:pt>
                      <c:pt idx="16">
                        <c:v>43983</c:v>
                      </c:pt>
                      <c:pt idx="17">
                        <c:v>44075</c:v>
                      </c:pt>
                      <c:pt idx="18">
                        <c:v>44166</c:v>
                      </c:pt>
                      <c:pt idx="19">
                        <c:v>44256</c:v>
                      </c:pt>
                      <c:pt idx="20">
                        <c:v>44348</c:v>
                      </c:pt>
                      <c:pt idx="21">
                        <c:v>44440</c:v>
                      </c:pt>
                      <c:pt idx="22">
                        <c:v>44531</c:v>
                      </c:pt>
                      <c:pt idx="23">
                        <c:v>44621</c:v>
                      </c:pt>
                      <c:pt idx="24">
                        <c:v>44713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'4.5 Data'!$C$41:$C$65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5"/>
                      <c:pt idx="0">
                        <c:v>2791</c:v>
                      </c:pt>
                      <c:pt idx="1">
                        <c:v>2576</c:v>
                      </c:pt>
                      <c:pt idx="2">
                        <c:v>2500</c:v>
                      </c:pt>
                      <c:pt idx="3">
                        <c:v>2809</c:v>
                      </c:pt>
                      <c:pt idx="4">
                        <c:v>2650</c:v>
                      </c:pt>
                      <c:pt idx="5">
                        <c:v>2721</c:v>
                      </c:pt>
                      <c:pt idx="6">
                        <c:v>2551</c:v>
                      </c:pt>
                      <c:pt idx="7">
                        <c:v>2781</c:v>
                      </c:pt>
                      <c:pt idx="8">
                        <c:v>2711</c:v>
                      </c:pt>
                      <c:pt idx="9">
                        <c:v>2475</c:v>
                      </c:pt>
                      <c:pt idx="10">
                        <c:v>2441</c:v>
                      </c:pt>
                      <c:pt idx="11">
                        <c:v>2418</c:v>
                      </c:pt>
                      <c:pt idx="12">
                        <c:v>2404</c:v>
                      </c:pt>
                      <c:pt idx="13">
                        <c:v>2291</c:v>
                      </c:pt>
                      <c:pt idx="14">
                        <c:v>2100</c:v>
                      </c:pt>
                      <c:pt idx="15">
                        <c:v>2037</c:v>
                      </c:pt>
                      <c:pt idx="16">
                        <c:v>1402</c:v>
                      </c:pt>
                      <c:pt idx="17">
                        <c:v>1013</c:v>
                      </c:pt>
                      <c:pt idx="18">
                        <c:v>1050</c:v>
                      </c:pt>
                      <c:pt idx="19">
                        <c:v>1184</c:v>
                      </c:pt>
                      <c:pt idx="20">
                        <c:v>1124</c:v>
                      </c:pt>
                      <c:pt idx="21">
                        <c:v>1064</c:v>
                      </c:pt>
                      <c:pt idx="22">
                        <c:v>959</c:v>
                      </c:pt>
                      <c:pt idx="23">
                        <c:v>1017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87C-4611-BA8D-FA7F3C9DE890}"/>
                  </c:ext>
                </c:extLst>
              </c15:ser>
            </c15:filteredLineSeries>
            <c15:filteredLineSeries>
              <c15:ser>
                <c:idx val="3"/>
                <c:order val="3"/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'4.5 Data'!$A$41:$A$65</c15:sqref>
                        </c15:formulaRef>
                      </c:ext>
                    </c:extLst>
                    <c:numCache>
                      <c:formatCode>mmm\-yy</c:formatCode>
                      <c:ptCount val="25"/>
                      <c:pt idx="0">
                        <c:v>42522</c:v>
                      </c:pt>
                      <c:pt idx="1">
                        <c:v>42614</c:v>
                      </c:pt>
                      <c:pt idx="2">
                        <c:v>42705</c:v>
                      </c:pt>
                      <c:pt idx="3">
                        <c:v>42795</c:v>
                      </c:pt>
                      <c:pt idx="4">
                        <c:v>42887</c:v>
                      </c:pt>
                      <c:pt idx="5">
                        <c:v>42979</c:v>
                      </c:pt>
                      <c:pt idx="6">
                        <c:v>43070</c:v>
                      </c:pt>
                      <c:pt idx="7">
                        <c:v>43160</c:v>
                      </c:pt>
                      <c:pt idx="8">
                        <c:v>43252</c:v>
                      </c:pt>
                      <c:pt idx="9">
                        <c:v>43344</c:v>
                      </c:pt>
                      <c:pt idx="10">
                        <c:v>43435</c:v>
                      </c:pt>
                      <c:pt idx="11">
                        <c:v>43525</c:v>
                      </c:pt>
                      <c:pt idx="12">
                        <c:v>43617</c:v>
                      </c:pt>
                      <c:pt idx="13">
                        <c:v>43709</c:v>
                      </c:pt>
                      <c:pt idx="14">
                        <c:v>43800</c:v>
                      </c:pt>
                      <c:pt idx="15">
                        <c:v>43891</c:v>
                      </c:pt>
                      <c:pt idx="16">
                        <c:v>43983</c:v>
                      </c:pt>
                      <c:pt idx="17">
                        <c:v>44075</c:v>
                      </c:pt>
                      <c:pt idx="18">
                        <c:v>44166</c:v>
                      </c:pt>
                      <c:pt idx="19">
                        <c:v>44256</c:v>
                      </c:pt>
                      <c:pt idx="20">
                        <c:v>44348</c:v>
                      </c:pt>
                      <c:pt idx="21">
                        <c:v>44440</c:v>
                      </c:pt>
                      <c:pt idx="22">
                        <c:v>44531</c:v>
                      </c:pt>
                      <c:pt idx="23">
                        <c:v>44621</c:v>
                      </c:pt>
                      <c:pt idx="24">
                        <c:v>44713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'4.5 Data'!$E$41:$E$65</c15:sqref>
                        </c15:formulaRef>
                      </c:ext>
                    </c:extLst>
                    <c:numCache>
                      <c:formatCode>0.0</c:formatCode>
                      <c:ptCount val="25"/>
                      <c:pt idx="0">
                        <c:v>6.8452380952380958</c:v>
                      </c:pt>
                      <c:pt idx="1">
                        <c:v>-3.8631346578366448</c:v>
                      </c:pt>
                      <c:pt idx="2">
                        <c:v>-5.2192066805845512</c:v>
                      </c:pt>
                      <c:pt idx="3">
                        <c:v>3.0424528301886791</c:v>
                      </c:pt>
                      <c:pt idx="4">
                        <c:v>-9.9207199485751012</c:v>
                      </c:pt>
                      <c:pt idx="5">
                        <c:v>-0.34443168771526977</c:v>
                      </c:pt>
                      <c:pt idx="6">
                        <c:v>0.56289769946157608</c:v>
                      </c:pt>
                      <c:pt idx="7">
                        <c:v>-2.1286335545891508</c:v>
                      </c:pt>
                      <c:pt idx="8">
                        <c:v>6.6841103710751666</c:v>
                      </c:pt>
                      <c:pt idx="9">
                        <c:v>-7.1198156682027651</c:v>
                      </c:pt>
                      <c:pt idx="10">
                        <c:v>-5.4271112192747628</c:v>
                      </c:pt>
                      <c:pt idx="11">
                        <c:v>-9.2142188961646401</c:v>
                      </c:pt>
                      <c:pt idx="12">
                        <c:v>-12.463768115942029</c:v>
                      </c:pt>
                      <c:pt idx="13">
                        <c:v>-6.4748201438848918</c:v>
                      </c:pt>
                      <c:pt idx="14">
                        <c:v>-10.782295419454451</c:v>
                      </c:pt>
                      <c:pt idx="15">
                        <c:v>-16.331787738279239</c:v>
                      </c:pt>
                      <c:pt idx="16">
                        <c:v>-42.307692307692307</c:v>
                      </c:pt>
                      <c:pt idx="17">
                        <c:v>-54.562334217506638</c:v>
                      </c:pt>
                      <c:pt idx="18">
                        <c:v>-53.014133256417651</c:v>
                      </c:pt>
                      <c:pt idx="19">
                        <c:v>-47.290640394088669</c:v>
                      </c:pt>
                      <c:pt idx="20">
                        <c:v>-23.26710816777042</c:v>
                      </c:pt>
                      <c:pt idx="21">
                        <c:v>-5.6042031523642732</c:v>
                      </c:pt>
                      <c:pt idx="22">
                        <c:v>-6.1387354205033766</c:v>
                      </c:pt>
                      <c:pt idx="23">
                        <c:v>-15.303738317757009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87C-4611-BA8D-FA7F3C9DE890}"/>
                  </c:ext>
                </c:extLst>
              </c15:ser>
            </c15:filteredLineSeries>
          </c:ext>
        </c:extLst>
      </c:lineChart>
      <c:dateAx>
        <c:axId val="59419648"/>
        <c:scaling>
          <c:orientation val="minMax"/>
          <c:max val="44713"/>
          <c:min val="42522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9532800"/>
        <c:crosses val="autoZero"/>
        <c:auto val="0"/>
        <c:lblOffset val="100"/>
        <c:baseTimeUnit val="months"/>
        <c:majorUnit val="12"/>
        <c:majorTimeUnit val="months"/>
        <c:minorUnit val="3"/>
        <c:minorTimeUnit val="months"/>
      </c:dateAx>
      <c:valAx>
        <c:axId val="59532800"/>
        <c:scaling>
          <c:orientation val="minMax"/>
          <c:max val="6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#\ 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9419648"/>
        <c:crosses val="autoZero"/>
        <c:crossBetween val="midCat"/>
        <c:majorUnit val="1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398BCA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0.98425196850393659" l="0.74803149606302388" r="0.53" t="0.98425196850393659" header="0.51181102362204722" footer="0.51181102362204722"/>
    <c:pageSetup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0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15</xdr:row>
          <xdr:rowOff>190500</xdr:rowOff>
        </xdr:from>
        <xdr:to>
          <xdr:col>11</xdr:col>
          <xdr:colOff>95250</xdr:colOff>
          <xdr:row>36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CE6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344054</xdr:colOff>
      <xdr:row>22</xdr:row>
      <xdr:rowOff>38580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268854" cy="34390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15</xdr:col>
      <xdr:colOff>572771</xdr:colOff>
      <xdr:row>72</xdr:row>
      <xdr:rowOff>134408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210050"/>
          <a:ext cx="9107171" cy="7582958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26</xdr:row>
      <xdr:rowOff>95250</xdr:rowOff>
    </xdr:from>
    <xdr:to>
      <xdr:col>29</xdr:col>
      <xdr:colOff>467886</xdr:colOff>
      <xdr:row>40</xdr:row>
      <xdr:rowOff>57461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29800" y="4305300"/>
          <a:ext cx="8316486" cy="222916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31</xdr:col>
      <xdr:colOff>220297</xdr:colOff>
      <xdr:row>66</xdr:row>
      <xdr:rowOff>542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63200" y="6800850"/>
          <a:ext cx="8754697" cy="3886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fsa.gov.au/about-us/statistics/quarterly-personal-insolvency-statistics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Microsoft_Word_97_-_2003_Document.doc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fsa.gov.au/statistics/quarterly-personal-insolvency-guide" TargetMode="External"/><Relationship Id="rId2" Type="http://schemas.openxmlformats.org/officeDocument/2006/relationships/hyperlink" Target="https://www.afsa.gov.au/statistics/quarterly-personal-insolvency-time-series" TargetMode="External"/><Relationship Id="rId1" Type="http://schemas.openxmlformats.org/officeDocument/2006/relationships/hyperlink" Target="https://www.afsa.gov.au/statistics/guide-administration-statistics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2"/>
  <sheetViews>
    <sheetView tabSelected="1" zoomScaleNormal="100" workbookViewId="0"/>
  </sheetViews>
  <sheetFormatPr defaultColWidth="9.140625" defaultRowHeight="12.75" x14ac:dyDescent="0.2"/>
  <cols>
    <col min="1" max="1" width="12.85546875" style="9" customWidth="1"/>
    <col min="2" max="6" width="10.28515625" style="9" customWidth="1"/>
    <col min="7" max="8" width="1.7109375" style="9" customWidth="1"/>
    <col min="9" max="11" width="8.85546875" style="9" customWidth="1"/>
    <col min="12" max="12" width="1.7109375" style="9" customWidth="1"/>
    <col min="13" max="13" width="9.140625" style="9"/>
    <col min="14" max="14" width="14.7109375" style="9" customWidth="1"/>
    <col min="15" max="16384" width="9.140625" style="9"/>
  </cols>
  <sheetData>
    <row r="1" spans="1:12" s="22" customFormat="1" ht="29.25" customHeight="1" x14ac:dyDescent="0.35">
      <c r="A1" s="40" t="s">
        <v>14</v>
      </c>
      <c r="B1" s="41"/>
      <c r="C1" s="41"/>
      <c r="D1" s="41"/>
      <c r="E1" s="41"/>
      <c r="F1" s="41"/>
      <c r="G1" s="41"/>
      <c r="H1" s="42"/>
      <c r="I1" s="42"/>
      <c r="J1" s="42"/>
      <c r="K1" s="42"/>
      <c r="L1" s="42"/>
    </row>
    <row r="2" spans="1:12" ht="15.75" customHeight="1" x14ac:dyDescent="0.2">
      <c r="A2" s="10"/>
      <c r="B2" s="10"/>
      <c r="C2" s="10"/>
      <c r="D2" s="10"/>
      <c r="E2" s="10"/>
      <c r="F2" s="10"/>
      <c r="G2" s="10"/>
    </row>
    <row r="3" spans="1:12" ht="15.75" customHeight="1" x14ac:dyDescent="0.2">
      <c r="A3" s="10"/>
      <c r="B3" s="10"/>
      <c r="C3" s="10"/>
      <c r="D3" s="10"/>
      <c r="E3" s="10"/>
      <c r="F3" s="10"/>
      <c r="G3" s="10"/>
    </row>
    <row r="4" spans="1:12" ht="15.75" customHeight="1" x14ac:dyDescent="0.2">
      <c r="A4" s="10"/>
      <c r="B4" s="10"/>
      <c r="C4" s="10"/>
      <c r="D4" s="10"/>
      <c r="E4" s="10"/>
      <c r="F4" s="10"/>
      <c r="G4" s="10"/>
    </row>
    <row r="5" spans="1:12" ht="15.75" customHeight="1" x14ac:dyDescent="0.2">
      <c r="A5" s="10"/>
      <c r="B5" s="11"/>
      <c r="C5" s="10"/>
      <c r="D5" s="10"/>
      <c r="E5" s="10"/>
      <c r="F5" s="10"/>
      <c r="G5" s="10"/>
    </row>
    <row r="6" spans="1:12" ht="15.75" customHeight="1" x14ac:dyDescent="0.2">
      <c r="A6" s="10"/>
      <c r="B6" s="11"/>
      <c r="C6" s="10"/>
      <c r="D6" s="10"/>
      <c r="E6" s="10"/>
      <c r="F6" s="10"/>
      <c r="G6" s="10"/>
    </row>
    <row r="7" spans="1:12" ht="15.75" customHeight="1" x14ac:dyDescent="0.2">
      <c r="A7" s="10"/>
      <c r="B7" s="11"/>
      <c r="C7" s="10"/>
      <c r="D7" s="10"/>
      <c r="E7" s="10"/>
      <c r="F7" s="10"/>
      <c r="G7" s="10"/>
    </row>
    <row r="8" spans="1:12" ht="15.75" customHeight="1" x14ac:dyDescent="0.2">
      <c r="A8" s="10"/>
      <c r="B8" s="11"/>
      <c r="C8" s="10"/>
      <c r="D8" s="10"/>
      <c r="E8" s="10"/>
      <c r="F8" s="10"/>
      <c r="G8" s="10"/>
    </row>
    <row r="9" spans="1:12" ht="15.75" customHeight="1" x14ac:dyDescent="0.2">
      <c r="A9" s="10"/>
      <c r="B9" s="11"/>
      <c r="C9" s="10"/>
      <c r="D9" s="10"/>
      <c r="E9" s="10"/>
      <c r="F9" s="10"/>
      <c r="G9" s="10"/>
    </row>
    <row r="10" spans="1:12" ht="15.75" customHeight="1" x14ac:dyDescent="0.2">
      <c r="A10" s="10"/>
      <c r="B10" s="11"/>
      <c r="C10" s="10"/>
      <c r="D10" s="10"/>
      <c r="E10" s="10"/>
      <c r="F10" s="10"/>
      <c r="G10" s="10"/>
    </row>
    <row r="11" spans="1:12" ht="15.75" customHeight="1" x14ac:dyDescent="0.2">
      <c r="A11" s="10"/>
      <c r="B11" s="11"/>
      <c r="C11" s="10"/>
      <c r="D11" s="10"/>
      <c r="E11" s="10"/>
      <c r="F11" s="10"/>
      <c r="G11" s="10"/>
    </row>
    <row r="12" spans="1:12" ht="15.75" customHeight="1" x14ac:dyDescent="0.2">
      <c r="A12" s="10"/>
      <c r="B12" s="11"/>
      <c r="C12" s="10"/>
      <c r="D12" s="10"/>
      <c r="E12" s="10"/>
      <c r="F12" s="10"/>
      <c r="G12" s="10"/>
    </row>
    <row r="13" spans="1:12" ht="15.75" customHeight="1" x14ac:dyDescent="0.2">
      <c r="A13" s="10"/>
      <c r="B13" s="11"/>
      <c r="C13" s="10"/>
      <c r="D13" s="10"/>
      <c r="E13" s="10"/>
      <c r="F13" s="10"/>
      <c r="G13" s="10"/>
    </row>
    <row r="14" spans="1:12" ht="15.75" customHeight="1" x14ac:dyDescent="0.2">
      <c r="A14" s="10"/>
      <c r="B14" s="11"/>
      <c r="C14" s="10"/>
      <c r="D14" s="10"/>
      <c r="E14" s="10"/>
      <c r="F14" s="10"/>
      <c r="G14" s="10"/>
    </row>
    <row r="15" spans="1:12" ht="15.75" customHeight="1" x14ac:dyDescent="0.2">
      <c r="A15" s="10"/>
      <c r="B15" s="11"/>
      <c r="C15" s="10"/>
      <c r="D15" s="10"/>
      <c r="E15" s="10"/>
      <c r="F15" s="10"/>
      <c r="G15" s="10"/>
    </row>
    <row r="16" spans="1:12" ht="15.75" customHeight="1" x14ac:dyDescent="0.2">
      <c r="A16" s="10"/>
      <c r="B16" s="11"/>
      <c r="C16" s="10"/>
      <c r="D16" s="10"/>
      <c r="E16" s="10"/>
      <c r="F16" s="10"/>
      <c r="G16" s="10"/>
    </row>
    <row r="17" spans="1:19" ht="12.75" customHeight="1" x14ac:dyDescent="0.2">
      <c r="A17" s="27" t="s">
        <v>13</v>
      </c>
      <c r="B17" s="28" t="s">
        <v>22</v>
      </c>
      <c r="C17" s="28" t="s">
        <v>29</v>
      </c>
      <c r="D17" s="28" t="s">
        <v>28</v>
      </c>
      <c r="E17" s="28" t="s">
        <v>30</v>
      </c>
      <c r="F17" s="28" t="s">
        <v>45</v>
      </c>
      <c r="G17" s="10"/>
    </row>
    <row r="18" spans="1:19" s="12" customFormat="1" ht="12.75" customHeight="1" x14ac:dyDescent="0.2">
      <c r="A18" s="29" t="s">
        <v>40</v>
      </c>
      <c r="B18" s="30"/>
      <c r="C18" s="31"/>
      <c r="D18" s="31"/>
      <c r="E18" s="31"/>
      <c r="F18" s="31"/>
      <c r="G18" s="13"/>
    </row>
    <row r="19" spans="1:19" ht="12" customHeight="1" x14ac:dyDescent="0.2">
      <c r="A19" s="1" t="s">
        <v>8</v>
      </c>
      <c r="B19" s="15">
        <f>'4.5 Data'!B46</f>
        <v>1619</v>
      </c>
      <c r="C19" s="15">
        <f>'4.5 Data'!B50</f>
        <v>1556</v>
      </c>
      <c r="D19" s="15">
        <f>'4.5 Data'!B54</f>
        <v>1479</v>
      </c>
      <c r="E19" s="15">
        <f>'4.5 Data'!B58</f>
        <v>700</v>
      </c>
      <c r="F19" s="15">
        <f>'4.5 Data'!B62</f>
        <v>553</v>
      </c>
      <c r="G19" s="10"/>
    </row>
    <row r="20" spans="1:19" ht="12" customHeight="1" x14ac:dyDescent="0.2">
      <c r="A20" s="1" t="s">
        <v>7</v>
      </c>
      <c r="B20" s="15">
        <f>'4.5 Data'!B47</f>
        <v>1558</v>
      </c>
      <c r="C20" s="15">
        <f>'4.5 Data'!B51</f>
        <v>1445</v>
      </c>
      <c r="D20" s="15">
        <f>'4.5 Data'!B55</f>
        <v>1367</v>
      </c>
      <c r="E20" s="15">
        <f>'4.5 Data'!B59</f>
        <v>579</v>
      </c>
      <c r="F20" s="15">
        <f>'4.5 Data'!B63</f>
        <v>570</v>
      </c>
      <c r="G20" s="10"/>
    </row>
    <row r="21" spans="1:19" ht="12" customHeight="1" x14ac:dyDescent="0.2">
      <c r="A21" s="1" t="s">
        <v>6</v>
      </c>
      <c r="B21" s="15">
        <f>'4.5 Data'!B48</f>
        <v>1495</v>
      </c>
      <c r="C21" s="15">
        <f>'4.5 Data'!B52</f>
        <v>1464</v>
      </c>
      <c r="D21" s="15">
        <f>'4.5 Data'!B56</f>
        <v>1211</v>
      </c>
      <c r="E21" s="15">
        <f>'4.5 Data'!B60</f>
        <v>528</v>
      </c>
      <c r="F21" s="15">
        <f>'4.5 Data'!B64</f>
        <v>433</v>
      </c>
      <c r="G21" s="10"/>
      <c r="O21" s="16"/>
    </row>
    <row r="22" spans="1:19" ht="12" customHeight="1" x14ac:dyDescent="0.2">
      <c r="A22" s="1" t="s">
        <v>5</v>
      </c>
      <c r="B22" s="15">
        <f>'4.5 Data'!B49</f>
        <v>1774</v>
      </c>
      <c r="C22" s="15">
        <f>'4.5 Data'!B53</f>
        <v>1522</v>
      </c>
      <c r="D22" s="15">
        <f>'4.5 Data'!B57</f>
        <v>863</v>
      </c>
      <c r="E22" s="15">
        <f>'4.5 Data'!B61</f>
        <v>614</v>
      </c>
      <c r="G22" s="10"/>
    </row>
    <row r="23" spans="1:19" ht="12" customHeight="1" x14ac:dyDescent="0.2">
      <c r="A23" s="1"/>
      <c r="G23" s="10"/>
    </row>
    <row r="24" spans="1:19" ht="12" customHeight="1" x14ac:dyDescent="0.2">
      <c r="A24" s="1" t="s">
        <v>4</v>
      </c>
      <c r="B24" s="15">
        <f>'4.5 Data'!H16</f>
        <v>6446</v>
      </c>
      <c r="C24" s="15">
        <f>'4.5 Data'!H17</f>
        <v>5987</v>
      </c>
      <c r="D24" s="15">
        <f>'4.5 Data'!H18</f>
        <v>4920</v>
      </c>
      <c r="E24" s="15">
        <f>'4.5 Data'!H19</f>
        <v>2421</v>
      </c>
      <c r="G24" s="10"/>
    </row>
    <row r="25" spans="1:19" ht="12" customHeight="1" x14ac:dyDescent="0.2">
      <c r="A25" s="1"/>
      <c r="B25" s="1"/>
      <c r="C25" s="1"/>
      <c r="D25" s="1"/>
      <c r="E25" s="1"/>
      <c r="F25" s="1"/>
      <c r="G25" s="10"/>
    </row>
    <row r="26" spans="1:19" ht="12.75" customHeight="1" x14ac:dyDescent="0.2">
      <c r="A26" s="29" t="s">
        <v>41</v>
      </c>
      <c r="B26" s="32"/>
      <c r="C26" s="32"/>
      <c r="D26" s="32"/>
      <c r="E26" s="32"/>
      <c r="F26" s="33"/>
      <c r="G26" s="10"/>
    </row>
    <row r="27" spans="1:19" ht="12" customHeight="1" x14ac:dyDescent="0.2">
      <c r="A27" s="1" t="s">
        <v>8</v>
      </c>
      <c r="B27" s="15">
        <f>'4.5 Data'!C46</f>
        <v>2721</v>
      </c>
      <c r="C27" s="15">
        <f>'4.5 Data'!C50</f>
        <v>2475</v>
      </c>
      <c r="D27" s="15">
        <f>'4.5 Data'!C54</f>
        <v>2291</v>
      </c>
      <c r="E27" s="15">
        <f>'4.5 Data'!C58</f>
        <v>1013</v>
      </c>
      <c r="F27" s="15">
        <f>'4.5 Data'!C62</f>
        <v>1064</v>
      </c>
      <c r="G27" s="10"/>
      <c r="N27" s="17"/>
      <c r="O27" s="17"/>
      <c r="P27" s="17"/>
      <c r="Q27" s="17"/>
      <c r="R27" s="17"/>
      <c r="S27" s="17"/>
    </row>
    <row r="28" spans="1:19" ht="12" customHeight="1" x14ac:dyDescent="0.2">
      <c r="A28" s="1" t="s">
        <v>7</v>
      </c>
      <c r="B28" s="15">
        <f>'4.5 Data'!C47</f>
        <v>2551</v>
      </c>
      <c r="C28" s="15">
        <f>'4.5 Data'!C51</f>
        <v>2441</v>
      </c>
      <c r="D28" s="15">
        <f>'4.5 Data'!C55</f>
        <v>2100</v>
      </c>
      <c r="E28" s="15">
        <f>'4.5 Data'!C59</f>
        <v>1050</v>
      </c>
      <c r="F28" s="15">
        <f>'4.5 Data'!C63</f>
        <v>959</v>
      </c>
      <c r="G28" s="10"/>
      <c r="N28" s="17"/>
      <c r="O28" s="17"/>
      <c r="P28" s="17"/>
      <c r="Q28" s="17"/>
      <c r="R28" s="17"/>
      <c r="S28" s="17"/>
    </row>
    <row r="29" spans="1:19" ht="12" customHeight="1" x14ac:dyDescent="0.2">
      <c r="A29" s="1" t="s">
        <v>6</v>
      </c>
      <c r="B29" s="15">
        <f>'4.5 Data'!C48</f>
        <v>2781</v>
      </c>
      <c r="C29" s="15">
        <f>'4.5 Data'!C52</f>
        <v>2418</v>
      </c>
      <c r="D29" s="15">
        <f>'4.5 Data'!C56</f>
        <v>2037</v>
      </c>
      <c r="E29" s="15">
        <f>'4.5 Data'!C60</f>
        <v>1184</v>
      </c>
      <c r="F29" s="15">
        <f>'4.5 Data'!C64</f>
        <v>1017</v>
      </c>
      <c r="G29" s="10"/>
      <c r="N29" s="17"/>
      <c r="O29" s="17"/>
      <c r="P29" s="17"/>
      <c r="Q29" s="17"/>
      <c r="R29" s="17"/>
      <c r="S29" s="17"/>
    </row>
    <row r="30" spans="1:19" ht="12" customHeight="1" x14ac:dyDescent="0.2">
      <c r="A30" s="1" t="s">
        <v>5</v>
      </c>
      <c r="B30" s="15">
        <f>'4.5 Data'!C49</f>
        <v>2711</v>
      </c>
      <c r="C30" s="15">
        <f>'4.5 Data'!C53</f>
        <v>2404</v>
      </c>
      <c r="D30" s="15">
        <f>'4.5 Data'!C57</f>
        <v>1402</v>
      </c>
      <c r="E30" s="15">
        <f>'4.5 Data'!C61</f>
        <v>1124</v>
      </c>
      <c r="G30" s="10"/>
      <c r="N30" s="17"/>
      <c r="O30" s="18"/>
      <c r="P30" s="17"/>
      <c r="Q30" s="17"/>
      <c r="R30" s="17"/>
      <c r="S30" s="17"/>
    </row>
    <row r="31" spans="1:19" ht="12" customHeight="1" x14ac:dyDescent="0.2">
      <c r="A31" s="1"/>
      <c r="C31" s="15"/>
      <c r="G31" s="10"/>
      <c r="N31" s="17"/>
      <c r="O31" s="18"/>
      <c r="P31" s="17"/>
      <c r="Q31" s="17"/>
      <c r="R31" s="17"/>
      <c r="S31" s="17"/>
    </row>
    <row r="32" spans="1:19" ht="12" customHeight="1" x14ac:dyDescent="0.2">
      <c r="A32" s="1" t="s">
        <v>4</v>
      </c>
      <c r="B32" s="15">
        <f>'4.5 Data'!I16</f>
        <v>10764</v>
      </c>
      <c r="C32" s="15">
        <f>'4.5 Data'!I17</f>
        <v>9738</v>
      </c>
      <c r="D32" s="15">
        <f>'4.5 Data'!I18</f>
        <v>7830</v>
      </c>
      <c r="E32" s="15">
        <f>'4.5 Data'!I19</f>
        <v>4371</v>
      </c>
      <c r="G32" s="10"/>
      <c r="P32" s="25" t="s">
        <v>0</v>
      </c>
    </row>
    <row r="33" spans="1:15" ht="12" customHeight="1" x14ac:dyDescent="0.2">
      <c r="A33" s="1"/>
      <c r="B33" s="1"/>
      <c r="C33" s="1"/>
      <c r="D33" s="1"/>
      <c r="E33" s="1"/>
      <c r="F33" s="15"/>
      <c r="G33" s="10"/>
      <c r="O33" s="17"/>
    </row>
    <row r="34" spans="1:15" ht="12.75" customHeight="1" x14ac:dyDescent="0.2">
      <c r="A34" s="29" t="s">
        <v>42</v>
      </c>
      <c r="B34" s="34"/>
      <c r="C34" s="34"/>
      <c r="D34" s="34"/>
      <c r="E34" s="34"/>
      <c r="F34" s="33"/>
      <c r="G34" s="10"/>
    </row>
    <row r="35" spans="1:15" ht="12" customHeight="1" x14ac:dyDescent="0.2">
      <c r="A35" s="1" t="s">
        <v>8</v>
      </c>
      <c r="B35" s="15">
        <f>'4.5 Data'!D46</f>
        <v>4340</v>
      </c>
      <c r="C35" s="15">
        <f>'4.5 Data'!D50</f>
        <v>4031</v>
      </c>
      <c r="D35" s="15">
        <f>'4.5 Data'!D54</f>
        <v>3770</v>
      </c>
      <c r="E35" s="15">
        <f>'4.5 Data'!D58</f>
        <v>1713</v>
      </c>
      <c r="F35" s="15">
        <f>'4.5 Data'!D62</f>
        <v>1617</v>
      </c>
      <c r="G35" s="19"/>
    </row>
    <row r="36" spans="1:15" ht="12" customHeight="1" x14ac:dyDescent="0.2">
      <c r="A36" s="1" t="s">
        <v>7</v>
      </c>
      <c r="B36" s="15">
        <f>'4.5 Data'!D47</f>
        <v>4109</v>
      </c>
      <c r="C36" s="15">
        <f>'4.5 Data'!D51</f>
        <v>3886</v>
      </c>
      <c r="D36" s="15">
        <f>'4.5 Data'!D55</f>
        <v>3467</v>
      </c>
      <c r="E36" s="15">
        <f>'4.5 Data'!D59</f>
        <v>1629</v>
      </c>
      <c r="F36" s="15">
        <f>'4.5 Data'!D63</f>
        <v>1529</v>
      </c>
      <c r="G36" s="19"/>
    </row>
    <row r="37" spans="1:15" ht="12" customHeight="1" x14ac:dyDescent="0.2">
      <c r="A37" s="1" t="s">
        <v>6</v>
      </c>
      <c r="B37" s="15">
        <f>'4.5 Data'!D48</f>
        <v>4276</v>
      </c>
      <c r="C37" s="15">
        <f>'4.5 Data'!D52</f>
        <v>3882</v>
      </c>
      <c r="D37" s="15">
        <f>'4.5 Data'!D56</f>
        <v>3248</v>
      </c>
      <c r="E37" s="15">
        <f>'4.5 Data'!D60</f>
        <v>1712</v>
      </c>
      <c r="F37" s="15">
        <f>'4.5 Data'!D64</f>
        <v>1450</v>
      </c>
      <c r="G37" s="19"/>
    </row>
    <row r="38" spans="1:15" ht="12" customHeight="1" x14ac:dyDescent="0.2">
      <c r="A38" s="1" t="s">
        <v>5</v>
      </c>
      <c r="B38" s="15">
        <f>'4.5 Data'!D49</f>
        <v>4485</v>
      </c>
      <c r="C38" s="15">
        <f>'4.5 Data'!D53</f>
        <v>3926</v>
      </c>
      <c r="D38" s="15">
        <f>'4.5 Data'!D57</f>
        <v>2265</v>
      </c>
      <c r="E38" s="15">
        <f>'4.5 Data'!D61</f>
        <v>1738</v>
      </c>
      <c r="G38" s="19"/>
    </row>
    <row r="39" spans="1:15" ht="12" customHeight="1" x14ac:dyDescent="0.2">
      <c r="A39" s="1"/>
      <c r="G39" s="19"/>
    </row>
    <row r="40" spans="1:15" ht="12" customHeight="1" x14ac:dyDescent="0.2">
      <c r="A40" s="1" t="s">
        <v>4</v>
      </c>
      <c r="B40" s="15">
        <f>'4.5 Data'!J16</f>
        <v>17210</v>
      </c>
      <c r="C40" s="15">
        <f>'4.5 Data'!J17</f>
        <v>15725</v>
      </c>
      <c r="D40" s="15">
        <f>'4.5 Data'!J18</f>
        <v>12750</v>
      </c>
      <c r="E40" s="15">
        <f>'4.5 Data'!J19</f>
        <v>6792</v>
      </c>
      <c r="G40" s="19"/>
      <c r="N40" s="20"/>
    </row>
    <row r="41" spans="1:15" ht="12" customHeight="1" x14ac:dyDescent="0.2">
      <c r="A41" s="1"/>
      <c r="B41" s="1"/>
      <c r="C41" s="1"/>
      <c r="D41" s="1"/>
      <c r="E41" s="1"/>
      <c r="F41" s="1"/>
      <c r="G41" s="19"/>
    </row>
    <row r="42" spans="1:15" s="22" customFormat="1" ht="12.75" customHeight="1" x14ac:dyDescent="0.2">
      <c r="A42" s="29" t="s">
        <v>27</v>
      </c>
      <c r="B42" s="34"/>
      <c r="C42" s="34"/>
      <c r="D42" s="34"/>
      <c r="E42" s="34"/>
      <c r="F42" s="33"/>
      <c r="G42" s="21"/>
    </row>
    <row r="43" spans="1:15" ht="12" customHeight="1" x14ac:dyDescent="0.2">
      <c r="A43" s="1" t="s">
        <v>8</v>
      </c>
      <c r="B43" s="23">
        <f>'4.5 Data'!E46</f>
        <v>-0.34443168771526977</v>
      </c>
      <c r="C43" s="23">
        <f>'4.5 Data'!E50</f>
        <v>-7.1198156682027651</v>
      </c>
      <c r="D43" s="23">
        <f>'4.5 Data'!E54</f>
        <v>-6.4748201438848918</v>
      </c>
      <c r="E43" s="23">
        <f>'4.5 Data'!E58</f>
        <v>-54.562334217506638</v>
      </c>
      <c r="F43" s="23">
        <f>'4.5 Data'!E62</f>
        <v>-5.6042031523642732</v>
      </c>
      <c r="G43" s="19"/>
    </row>
    <row r="44" spans="1:15" ht="12" customHeight="1" x14ac:dyDescent="0.2">
      <c r="A44" s="1" t="s">
        <v>7</v>
      </c>
      <c r="B44" s="23">
        <f>'4.5 Data'!E47</f>
        <v>0.56289769946157608</v>
      </c>
      <c r="C44" s="23">
        <f>'4.5 Data'!E51</f>
        <v>-5.4271112192747628</v>
      </c>
      <c r="D44" s="23">
        <f>'4.5 Data'!E55</f>
        <v>-10.782295419454451</v>
      </c>
      <c r="E44" s="23">
        <f>'4.5 Data'!E59</f>
        <v>-53.014133256417651</v>
      </c>
      <c r="F44" s="23">
        <f>'4.5 Data'!E63</f>
        <v>-6.1387354205033766</v>
      </c>
      <c r="G44" s="19"/>
    </row>
    <row r="45" spans="1:15" ht="12" customHeight="1" x14ac:dyDescent="0.2">
      <c r="A45" s="1" t="s">
        <v>6</v>
      </c>
      <c r="B45" s="23">
        <f>'4.5 Data'!E48</f>
        <v>-2.1286335545891508</v>
      </c>
      <c r="C45" s="23">
        <f>'4.5 Data'!E52</f>
        <v>-9.2142188961646401</v>
      </c>
      <c r="D45" s="23">
        <f>'4.5 Data'!E56</f>
        <v>-16.331787738279239</v>
      </c>
      <c r="E45" s="23">
        <f>'4.5 Data'!E60</f>
        <v>-47.290640394088669</v>
      </c>
      <c r="F45" s="23">
        <f>'4.5 Data'!E64</f>
        <v>-15.303738317757009</v>
      </c>
      <c r="G45" s="10"/>
    </row>
    <row r="46" spans="1:15" ht="12" customHeight="1" x14ac:dyDescent="0.2">
      <c r="A46" s="1" t="s">
        <v>5</v>
      </c>
      <c r="B46" s="23">
        <f>'4.5 Data'!E49</f>
        <v>6.6841103710751666</v>
      </c>
      <c r="C46" s="23">
        <f>'4.5 Data'!E53</f>
        <v>-12.463768115942029</v>
      </c>
      <c r="D46" s="23">
        <f>'4.5 Data'!E57</f>
        <v>-42.307692307692307</v>
      </c>
      <c r="E46" s="23">
        <f>'4.5 Data'!E61</f>
        <v>-23.26710816777042</v>
      </c>
      <c r="F46" s="23"/>
      <c r="G46" s="10"/>
    </row>
    <row r="47" spans="1:15" ht="12" customHeight="1" x14ac:dyDescent="0.2">
      <c r="A47" s="1"/>
      <c r="G47" s="10"/>
    </row>
    <row r="48" spans="1:15" ht="12" customHeight="1" x14ac:dyDescent="0.2">
      <c r="A48" s="1" t="s">
        <v>4</v>
      </c>
      <c r="B48" s="23">
        <f>'4.5 Data'!K16</f>
        <v>1.151992476783825</v>
      </c>
      <c r="C48" s="23">
        <f>'4.5 Data'!K17</f>
        <v>-8.6287042417199302</v>
      </c>
      <c r="D48" s="23">
        <f>'4.5 Data'!K18</f>
        <v>-18.918918918918919</v>
      </c>
      <c r="E48" s="23">
        <f>'4.5 Data'!K19</f>
        <v>-46.72941176470588</v>
      </c>
      <c r="G48" s="10"/>
    </row>
    <row r="49" spans="1:16" ht="12" customHeight="1" thickBot="1" x14ac:dyDescent="0.25">
      <c r="A49" s="37"/>
      <c r="B49" s="37"/>
      <c r="C49" s="37" t="s">
        <v>3</v>
      </c>
      <c r="D49" s="37"/>
      <c r="E49" s="37"/>
      <c r="F49" s="37"/>
      <c r="G49" s="10"/>
    </row>
    <row r="50" spans="1:16" ht="12" customHeight="1" x14ac:dyDescent="0.2">
      <c r="A50" s="14"/>
      <c r="B50" s="14"/>
      <c r="C50" s="14"/>
      <c r="D50" s="14"/>
      <c r="E50" s="14"/>
      <c r="F50" s="14"/>
      <c r="G50" s="10"/>
    </row>
    <row r="51" spans="1:16" ht="12" customHeight="1" x14ac:dyDescent="0.2">
      <c r="A51" s="35" t="s">
        <v>25</v>
      </c>
      <c r="B51" s="35"/>
      <c r="C51" s="35"/>
      <c r="D51" s="35"/>
      <c r="E51" s="35"/>
      <c r="F51" s="35"/>
      <c r="G51" s="10"/>
    </row>
    <row r="52" spans="1:16" ht="12" customHeight="1" x14ac:dyDescent="0.2">
      <c r="A52" s="39" t="s">
        <v>26</v>
      </c>
      <c r="G52" s="10"/>
    </row>
    <row r="53" spans="1:16" ht="12" customHeight="1" x14ac:dyDescent="0.2">
      <c r="A53" s="35" t="s">
        <v>2</v>
      </c>
      <c r="B53" s="35"/>
      <c r="C53" s="35"/>
      <c r="D53" s="35"/>
      <c r="E53" s="35"/>
      <c r="F53" s="35"/>
      <c r="G53" s="10"/>
    </row>
    <row r="54" spans="1:16" ht="12" customHeight="1" x14ac:dyDescent="0.2">
      <c r="G54" s="10"/>
      <c r="I54" s="24" t="s">
        <v>1</v>
      </c>
    </row>
    <row r="55" spans="1:16" ht="12" customHeight="1" x14ac:dyDescent="0.2">
      <c r="A55" s="26" t="s">
        <v>24</v>
      </c>
      <c r="I55" s="61">
        <v>44805</v>
      </c>
      <c r="J55" s="62"/>
    </row>
    <row r="56" spans="1:16" ht="12" customHeight="1" x14ac:dyDescent="0.2">
      <c r="A56" s="38" t="s">
        <v>23</v>
      </c>
    </row>
    <row r="57" spans="1:16" ht="12" customHeight="1" x14ac:dyDescent="0.2">
      <c r="A57" s="38"/>
      <c r="B57" s="22"/>
      <c r="C57" s="22"/>
      <c r="D57" s="22"/>
      <c r="E57" s="22"/>
      <c r="F57" s="22"/>
      <c r="P57" s="25" t="s">
        <v>0</v>
      </c>
    </row>
    <row r="58" spans="1:16" ht="12" customHeight="1" x14ac:dyDescent="0.2">
      <c r="A58" s="38"/>
      <c r="B58" s="36"/>
      <c r="C58" s="36"/>
      <c r="D58" s="36"/>
      <c r="E58" s="36"/>
      <c r="F58" s="36"/>
    </row>
    <row r="61" spans="1:16" ht="15.75" customHeight="1" x14ac:dyDescent="0.2"/>
    <row r="62" spans="1:16" ht="15.75" customHeight="1" x14ac:dyDescent="0.2"/>
    <row r="63" spans="1:16" ht="15.75" customHeight="1" x14ac:dyDescent="0.2"/>
    <row r="64" spans="1:16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</sheetData>
  <mergeCells count="1">
    <mergeCell ref="I55:J55"/>
  </mergeCells>
  <phoneticPr fontId="43" type="noConversion"/>
  <hyperlinks>
    <hyperlink ref="A56" r:id="rId1" xr:uid="{00000000-0004-0000-0000-000000000000}"/>
  </hyperlinks>
  <printOptions horizontalCentered="1"/>
  <pageMargins left="0.74803149606299213" right="0.74803149606299213" top="0.59055118110236227" bottom="0.98425196850393704" header="0.51181102362204722" footer="0.51181102362204722"/>
  <pageSetup paperSize="9" scale="91" orientation="portrait" r:id="rId2"/>
  <headerFooter alignWithMargins="0">
    <oddFooter>&amp;L&amp;"Times New Roman,Regular"&amp;12 24&amp;R&amp;"Times New Roman,Italic"&amp;12Monthly statistical bulletin</oddFooter>
  </headerFooter>
  <colBreaks count="1" manualBreakCount="1">
    <brk id="12" max="56" man="1"/>
  </colBreaks>
  <drawing r:id="rId3"/>
  <legacyDrawing r:id="rId4"/>
  <oleObjects>
    <mc:AlternateContent xmlns:mc="http://schemas.openxmlformats.org/markup-compatibility/2006">
      <mc:Choice Requires="x14">
        <oleObject progId="Word.Document.8" shapeId="1025" r:id="rId5">
          <objectPr defaultSize="0" autoPict="0" r:id="rId6">
            <anchor moveWithCells="1">
              <from>
                <xdr:col>7</xdr:col>
                <xdr:colOff>9525</xdr:colOff>
                <xdr:row>15</xdr:row>
                <xdr:rowOff>190500</xdr:rowOff>
              </from>
              <to>
                <xdr:col>11</xdr:col>
                <xdr:colOff>95250</xdr:colOff>
                <xdr:row>36</xdr:row>
                <xdr:rowOff>9525</xdr:rowOff>
              </to>
            </anchor>
          </objectPr>
        </oleObject>
      </mc:Choice>
      <mc:Fallback>
        <oleObject progId="Word.Document.8" shapeId="1025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AE5B9-2CC0-4CAA-A171-7063910E2C13}">
  <dimension ref="B24:R74"/>
  <sheetViews>
    <sheetView topLeftCell="A22" workbookViewId="0">
      <selection activeCell="J80" sqref="J80"/>
    </sheetView>
  </sheetViews>
  <sheetFormatPr defaultRowHeight="12.75" x14ac:dyDescent="0.2"/>
  <sheetData>
    <row r="24" spans="2:2" x14ac:dyDescent="0.2">
      <c r="B24" s="44" t="s">
        <v>31</v>
      </c>
    </row>
    <row r="68" spans="3:18" x14ac:dyDescent="0.2">
      <c r="R68" s="44" t="s">
        <v>32</v>
      </c>
    </row>
    <row r="74" spans="3:18" x14ac:dyDescent="0.2">
      <c r="C74" s="44" t="s">
        <v>33</v>
      </c>
    </row>
  </sheetData>
  <hyperlinks>
    <hyperlink ref="B24" r:id="rId1" display="https://www.afsa.gov.au/statistics/guide-administration-statistics" xr:uid="{2F1E7767-9EFF-4790-8382-21444D52A573}"/>
    <hyperlink ref="R68" r:id="rId2" display="https://www.afsa.gov.au/statistics/quarterly-personal-insolvency-time-series" xr:uid="{C457F21E-0C81-465C-BF85-8402D6967264}"/>
    <hyperlink ref="C74" r:id="rId3" display="https://www.afsa.gov.au/statistics/quarterly-personal-insolvency-guide" xr:uid="{7CEA6312-56C9-4536-88F6-2E37ADC7FC67}"/>
  </hyperlinks>
  <pageMargins left="0.7" right="0.7" top="0.75" bottom="0.75" header="0.3" footer="0.3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0"/>
  <sheetViews>
    <sheetView workbookViewId="0">
      <pane ySplit="5" topLeftCell="A27" activePane="bottomLeft" state="frozen"/>
      <selection pane="bottomLeft"/>
    </sheetView>
  </sheetViews>
  <sheetFormatPr defaultColWidth="9.140625" defaultRowHeight="11.25" x14ac:dyDescent="0.2"/>
  <cols>
    <col min="1" max="1" width="7.42578125" style="2" customWidth="1"/>
    <col min="2" max="5" width="12.5703125" style="2" customWidth="1"/>
    <col min="6" max="6" width="3.42578125" style="2" customWidth="1"/>
    <col min="7" max="9" width="12.5703125" style="2" customWidth="1"/>
    <col min="10" max="10" width="12.5703125" style="5" customWidth="1"/>
    <col min="11" max="11" width="12.5703125" style="2" customWidth="1"/>
    <col min="12" max="12" width="9.140625" style="2"/>
    <col min="13" max="13" width="40.42578125" style="2" customWidth="1"/>
    <col min="14" max="16384" width="9.140625" style="2"/>
  </cols>
  <sheetData>
    <row r="1" spans="1:13" ht="12.75" x14ac:dyDescent="0.2">
      <c r="A1" s="56" t="s">
        <v>37</v>
      </c>
      <c r="L1" s="43"/>
      <c r="M1" s="43"/>
    </row>
    <row r="2" spans="1:13" ht="15" x14ac:dyDescent="0.25">
      <c r="A2" s="45"/>
      <c r="B2" s="55" t="s">
        <v>44</v>
      </c>
      <c r="L2" s="43"/>
      <c r="M2" s="43"/>
    </row>
    <row r="3" spans="1:13" ht="15" x14ac:dyDescent="0.25">
      <c r="A3" s="45"/>
      <c r="L3" s="43"/>
      <c r="M3" s="43"/>
    </row>
    <row r="4" spans="1:13" ht="72.75" customHeight="1" x14ac:dyDescent="0.2">
      <c r="A4" s="54"/>
      <c r="B4" s="53" t="s">
        <v>34</v>
      </c>
      <c r="C4" s="53" t="s">
        <v>38</v>
      </c>
      <c r="D4" s="53" t="s">
        <v>39</v>
      </c>
      <c r="E4" s="53" t="s">
        <v>20</v>
      </c>
      <c r="F4" s="53"/>
      <c r="G4" s="54"/>
      <c r="H4" s="53" t="s">
        <v>34</v>
      </c>
      <c r="I4" s="53" t="s">
        <v>38</v>
      </c>
      <c r="J4" s="53" t="s">
        <v>19</v>
      </c>
      <c r="K4" s="53" t="s">
        <v>43</v>
      </c>
      <c r="L4" s="43"/>
      <c r="M4" s="43"/>
    </row>
    <row r="5" spans="1:13" x14ac:dyDescent="0.2">
      <c r="A5" s="3" t="s">
        <v>13</v>
      </c>
      <c r="G5" s="3" t="s">
        <v>18</v>
      </c>
    </row>
    <row r="6" spans="1:13" ht="15" customHeight="1" x14ac:dyDescent="0.2">
      <c r="A6" s="6">
        <v>39326</v>
      </c>
      <c r="B6" s="58">
        <v>2052</v>
      </c>
      <c r="C6" s="58">
        <v>4350</v>
      </c>
      <c r="D6" s="57">
        <v>6402</v>
      </c>
      <c r="G6" s="49" t="s">
        <v>17</v>
      </c>
      <c r="H6" s="48">
        <v>8361</v>
      </c>
      <c r="I6" s="48">
        <v>17788</v>
      </c>
      <c r="J6" s="5">
        <f t="shared" ref="J6:J18" si="0">H6+I6</f>
        <v>26149</v>
      </c>
      <c r="K6" s="7"/>
      <c r="L6" s="46"/>
      <c r="M6" s="47"/>
    </row>
    <row r="7" spans="1:13" x14ac:dyDescent="0.2">
      <c r="A7" s="6">
        <v>39417</v>
      </c>
      <c r="B7" s="58">
        <v>2103</v>
      </c>
      <c r="C7" s="58">
        <v>4189</v>
      </c>
      <c r="D7" s="57">
        <v>6292</v>
      </c>
      <c r="G7" s="49" t="s">
        <v>16</v>
      </c>
      <c r="H7" s="48">
        <v>9601</v>
      </c>
      <c r="I7" s="48">
        <v>18190</v>
      </c>
      <c r="J7" s="5">
        <f t="shared" si="0"/>
        <v>27791</v>
      </c>
      <c r="K7" s="7">
        <f>(J7-J6)/J6*100</f>
        <v>6.2793988297831653</v>
      </c>
      <c r="L7" s="46"/>
      <c r="M7" s="47"/>
    </row>
    <row r="8" spans="1:13" x14ac:dyDescent="0.2">
      <c r="A8" s="6">
        <v>39508</v>
      </c>
      <c r="B8" s="58">
        <v>1861</v>
      </c>
      <c r="C8" s="58">
        <v>4473</v>
      </c>
      <c r="D8" s="57">
        <v>6334</v>
      </c>
      <c r="G8" s="49" t="s">
        <v>15</v>
      </c>
      <c r="H8" s="48">
        <v>9812</v>
      </c>
      <c r="I8" s="48">
        <v>18292</v>
      </c>
      <c r="J8" s="5">
        <f t="shared" si="0"/>
        <v>28104</v>
      </c>
      <c r="K8" s="7">
        <f t="shared" ref="K8:K19" si="1">(J8-J7)/J7*100</f>
        <v>1.1262638983843691</v>
      </c>
      <c r="L8" s="46"/>
      <c r="M8" s="47"/>
    </row>
    <row r="9" spans="1:13" x14ac:dyDescent="0.2">
      <c r="A9" s="6">
        <v>39600</v>
      </c>
      <c r="B9" s="58">
        <v>2345</v>
      </c>
      <c r="C9" s="58">
        <v>4776</v>
      </c>
      <c r="D9" s="57">
        <v>7121</v>
      </c>
      <c r="E9" s="7"/>
      <c r="F9" s="7"/>
      <c r="G9" s="49" t="s">
        <v>12</v>
      </c>
      <c r="H9" s="48">
        <v>9037</v>
      </c>
      <c r="I9" s="48">
        <v>14875</v>
      </c>
      <c r="J9" s="5">
        <f t="shared" si="0"/>
        <v>23912</v>
      </c>
      <c r="K9" s="7">
        <f t="shared" si="1"/>
        <v>-14.916026188442927</v>
      </c>
      <c r="L9" s="46"/>
      <c r="M9" s="47"/>
    </row>
    <row r="10" spans="1:13" x14ac:dyDescent="0.2">
      <c r="A10" s="6">
        <v>39692</v>
      </c>
      <c r="B10" s="58">
        <v>2327</v>
      </c>
      <c r="C10" s="58">
        <v>4420</v>
      </c>
      <c r="D10" s="57">
        <v>6747</v>
      </c>
      <c r="E10" s="7">
        <f>((D10-D6)/D6)*100</f>
        <v>5.3889409559512647</v>
      </c>
      <c r="F10" s="7"/>
      <c r="G10" s="49" t="s">
        <v>11</v>
      </c>
      <c r="H10" s="48">
        <v>9003</v>
      </c>
      <c r="I10" s="48">
        <v>14032</v>
      </c>
      <c r="J10" s="5">
        <f t="shared" si="0"/>
        <v>23035</v>
      </c>
      <c r="K10" s="7">
        <f t="shared" si="1"/>
        <v>-3.6676145868183339</v>
      </c>
      <c r="L10" s="46"/>
      <c r="M10" s="47"/>
    </row>
    <row r="11" spans="1:13" x14ac:dyDescent="0.2">
      <c r="A11" s="6">
        <v>39783</v>
      </c>
      <c r="B11" s="58">
        <v>2315</v>
      </c>
      <c r="C11" s="58">
        <v>4363</v>
      </c>
      <c r="D11" s="57">
        <v>6678</v>
      </c>
      <c r="E11" s="7">
        <f t="shared" ref="E11:E58" si="2">((D11-D7)/D7)*100</f>
        <v>6.1347743165924982</v>
      </c>
      <c r="F11" s="7"/>
      <c r="G11" s="49" t="s">
        <v>10</v>
      </c>
      <c r="H11" s="48">
        <v>8835</v>
      </c>
      <c r="I11" s="48">
        <v>12926</v>
      </c>
      <c r="J11" s="5">
        <f t="shared" si="0"/>
        <v>21761</v>
      </c>
      <c r="K11" s="7">
        <f t="shared" si="1"/>
        <v>-5.5307141306707184</v>
      </c>
      <c r="L11" s="46"/>
      <c r="M11" s="47"/>
    </row>
    <row r="12" spans="1:13" x14ac:dyDescent="0.2">
      <c r="A12" s="6">
        <v>39873</v>
      </c>
      <c r="B12" s="58">
        <v>2440</v>
      </c>
      <c r="C12" s="58">
        <v>4804</v>
      </c>
      <c r="D12" s="57">
        <v>7244</v>
      </c>
      <c r="E12" s="7">
        <f t="shared" si="2"/>
        <v>14.366908746447743</v>
      </c>
      <c r="F12" s="7"/>
      <c r="G12" s="49" t="s">
        <v>9</v>
      </c>
      <c r="H12" s="48">
        <v>8180</v>
      </c>
      <c r="I12" s="48">
        <v>11149</v>
      </c>
      <c r="J12" s="5">
        <f t="shared" si="0"/>
        <v>19329</v>
      </c>
      <c r="K12" s="7">
        <f t="shared" si="1"/>
        <v>-11.175956987270807</v>
      </c>
      <c r="L12" s="46"/>
      <c r="M12" s="43"/>
    </row>
    <row r="13" spans="1:13" x14ac:dyDescent="0.2">
      <c r="A13" s="6">
        <v>39965</v>
      </c>
      <c r="B13" s="58">
        <v>2519</v>
      </c>
      <c r="C13" s="58">
        <v>4603</v>
      </c>
      <c r="D13" s="57">
        <v>7122</v>
      </c>
      <c r="E13" s="7">
        <f t="shared" si="2"/>
        <v>1.4042971492767871E-2</v>
      </c>
      <c r="F13" s="7"/>
      <c r="G13" s="49" t="s">
        <v>35</v>
      </c>
      <c r="H13" s="48">
        <v>6996</v>
      </c>
      <c r="I13" s="48">
        <v>10759</v>
      </c>
      <c r="J13" s="5">
        <f t="shared" si="0"/>
        <v>17755</v>
      </c>
      <c r="K13" s="7">
        <f t="shared" si="1"/>
        <v>-8.143204511355993</v>
      </c>
      <c r="L13" s="46"/>
    </row>
    <row r="14" spans="1:13" x14ac:dyDescent="0.2">
      <c r="A14" s="6">
        <v>40057</v>
      </c>
      <c r="B14" s="58">
        <v>2656</v>
      </c>
      <c r="C14" s="58">
        <v>4780</v>
      </c>
      <c r="D14" s="57">
        <v>7436</v>
      </c>
      <c r="E14" s="7">
        <f t="shared" si="2"/>
        <v>10.211946050096339</v>
      </c>
      <c r="F14" s="7"/>
      <c r="G14" s="49" t="s">
        <v>36</v>
      </c>
      <c r="H14" s="48">
        <v>7170</v>
      </c>
      <c r="I14" s="48">
        <v>10578</v>
      </c>
      <c r="J14" s="5">
        <f t="shared" si="0"/>
        <v>17748</v>
      </c>
      <c r="K14" s="7">
        <f t="shared" si="1"/>
        <v>-3.9425513939735285E-2</v>
      </c>
      <c r="L14" s="46"/>
    </row>
    <row r="15" spans="1:13" x14ac:dyDescent="0.2">
      <c r="A15" s="6">
        <v>40148</v>
      </c>
      <c r="B15" s="58">
        <v>2412</v>
      </c>
      <c r="C15" s="58">
        <v>4479</v>
      </c>
      <c r="D15" s="57">
        <v>6891</v>
      </c>
      <c r="E15" s="7">
        <f t="shared" si="2"/>
        <v>3.1895777178796045</v>
      </c>
      <c r="F15" s="7"/>
      <c r="G15" s="49" t="s">
        <v>21</v>
      </c>
      <c r="H15" s="48">
        <v>6479</v>
      </c>
      <c r="I15" s="48">
        <v>10535</v>
      </c>
      <c r="J15" s="5">
        <f t="shared" si="0"/>
        <v>17014</v>
      </c>
      <c r="K15" s="7">
        <f t="shared" si="1"/>
        <v>-4.135677259409511</v>
      </c>
      <c r="L15" s="46"/>
    </row>
    <row r="16" spans="1:13" x14ac:dyDescent="0.2">
      <c r="A16" s="6">
        <v>40238</v>
      </c>
      <c r="B16" s="58">
        <v>2261</v>
      </c>
      <c r="C16" s="58">
        <v>4503</v>
      </c>
      <c r="D16" s="57">
        <v>6764</v>
      </c>
      <c r="E16" s="7">
        <f t="shared" si="2"/>
        <v>-6.6261733848702375</v>
      </c>
      <c r="F16" s="7"/>
      <c r="G16" s="49" t="s">
        <v>22</v>
      </c>
      <c r="H16" s="48">
        <v>6446</v>
      </c>
      <c r="I16" s="48">
        <v>10764</v>
      </c>
      <c r="J16" s="5">
        <f t="shared" si="0"/>
        <v>17210</v>
      </c>
      <c r="K16" s="7">
        <f t="shared" si="1"/>
        <v>1.151992476783825</v>
      </c>
      <c r="L16" s="46"/>
    </row>
    <row r="17" spans="1:12" x14ac:dyDescent="0.2">
      <c r="A17" s="6">
        <v>40330</v>
      </c>
      <c r="B17" s="58">
        <v>2483</v>
      </c>
      <c r="C17" s="58">
        <v>4530</v>
      </c>
      <c r="D17" s="57">
        <v>7013</v>
      </c>
      <c r="E17" s="7">
        <f t="shared" si="2"/>
        <v>-1.5304689693906206</v>
      </c>
      <c r="F17" s="7"/>
      <c r="G17" s="49" t="s">
        <v>29</v>
      </c>
      <c r="H17" s="48">
        <v>5987</v>
      </c>
      <c r="I17" s="48">
        <v>9738</v>
      </c>
      <c r="J17" s="5">
        <f t="shared" si="0"/>
        <v>15725</v>
      </c>
      <c r="K17" s="7">
        <f t="shared" si="1"/>
        <v>-8.6287042417199302</v>
      </c>
      <c r="L17" s="46"/>
    </row>
    <row r="18" spans="1:12" x14ac:dyDescent="0.2">
      <c r="A18" s="6">
        <v>40422</v>
      </c>
      <c r="B18" s="59">
        <v>2415</v>
      </c>
      <c r="C18" s="59">
        <v>4035</v>
      </c>
      <c r="D18" s="57">
        <v>6450</v>
      </c>
      <c r="E18" s="7">
        <f t="shared" si="2"/>
        <v>-13.259817105970953</v>
      </c>
      <c r="F18" s="7"/>
      <c r="G18" s="52" t="s">
        <v>28</v>
      </c>
      <c r="H18" s="51">
        <v>4920</v>
      </c>
      <c r="I18" s="48">
        <v>7830</v>
      </c>
      <c r="J18" s="5">
        <f t="shared" si="0"/>
        <v>12750</v>
      </c>
      <c r="K18" s="7">
        <f t="shared" si="1"/>
        <v>-18.918918918918919</v>
      </c>
      <c r="L18" s="46"/>
    </row>
    <row r="19" spans="1:12" x14ac:dyDescent="0.2">
      <c r="A19" s="6">
        <v>40513</v>
      </c>
      <c r="B19" s="59">
        <v>2286</v>
      </c>
      <c r="C19" s="59">
        <v>3705</v>
      </c>
      <c r="D19" s="57">
        <v>5991</v>
      </c>
      <c r="E19" s="7">
        <f t="shared" si="2"/>
        <v>-13.060513713539398</v>
      </c>
      <c r="F19" s="7"/>
      <c r="G19" s="52" t="s">
        <v>30</v>
      </c>
      <c r="H19" s="50">
        <v>2421</v>
      </c>
      <c r="I19" s="50">
        <v>4371</v>
      </c>
      <c r="J19" s="50">
        <v>6792</v>
      </c>
      <c r="K19" s="7">
        <f t="shared" si="1"/>
        <v>-46.72941176470588</v>
      </c>
      <c r="L19" s="46"/>
    </row>
    <row r="20" spans="1:12" x14ac:dyDescent="0.2">
      <c r="A20" s="6">
        <v>40603</v>
      </c>
      <c r="B20" s="59">
        <v>2047</v>
      </c>
      <c r="C20" s="59">
        <v>3590</v>
      </c>
      <c r="D20" s="57">
        <v>5637</v>
      </c>
      <c r="E20" s="7">
        <f t="shared" si="2"/>
        <v>-16.661738616203429</v>
      </c>
      <c r="F20" s="7"/>
      <c r="L20" s="46"/>
    </row>
    <row r="21" spans="1:12" x14ac:dyDescent="0.2">
      <c r="A21" s="6">
        <v>40695</v>
      </c>
      <c r="B21" s="59">
        <v>2289</v>
      </c>
      <c r="C21" s="59">
        <v>3545</v>
      </c>
      <c r="D21" s="57">
        <v>5834</v>
      </c>
      <c r="E21" s="7">
        <f t="shared" si="2"/>
        <v>-16.811635534008271</v>
      </c>
      <c r="F21" s="7"/>
      <c r="L21" s="46"/>
    </row>
    <row r="22" spans="1:12" x14ac:dyDescent="0.2">
      <c r="A22" s="6">
        <v>40787</v>
      </c>
      <c r="B22" s="59">
        <v>2327</v>
      </c>
      <c r="C22" s="59">
        <v>3574</v>
      </c>
      <c r="D22" s="57">
        <v>5901</v>
      </c>
      <c r="E22" s="7">
        <f t="shared" si="2"/>
        <v>-8.5116279069767451</v>
      </c>
      <c r="F22" s="7"/>
      <c r="L22" s="46"/>
    </row>
    <row r="23" spans="1:12" x14ac:dyDescent="0.2">
      <c r="A23" s="6">
        <v>40878</v>
      </c>
      <c r="B23" s="59">
        <v>2301</v>
      </c>
      <c r="C23" s="59">
        <v>3463</v>
      </c>
      <c r="D23" s="57">
        <v>5764</v>
      </c>
      <c r="E23" s="7">
        <f t="shared" si="2"/>
        <v>-3.7890168586212649</v>
      </c>
      <c r="F23" s="7"/>
      <c r="L23" s="46"/>
    </row>
    <row r="24" spans="1:12" x14ac:dyDescent="0.2">
      <c r="A24" s="6">
        <v>40969</v>
      </c>
      <c r="B24" s="59">
        <v>2170</v>
      </c>
      <c r="C24" s="59">
        <v>3627</v>
      </c>
      <c r="D24" s="57">
        <v>5797</v>
      </c>
      <c r="E24" s="7">
        <f t="shared" si="2"/>
        <v>2.8383892141209865</v>
      </c>
      <c r="F24" s="7"/>
      <c r="J24" s="2"/>
      <c r="L24" s="46"/>
    </row>
    <row r="25" spans="1:12" x14ac:dyDescent="0.2">
      <c r="A25" s="6">
        <v>41061</v>
      </c>
      <c r="B25" s="59">
        <v>2205</v>
      </c>
      <c r="C25" s="59">
        <v>3368</v>
      </c>
      <c r="D25" s="57">
        <v>5573</v>
      </c>
      <c r="E25" s="7">
        <f t="shared" si="2"/>
        <v>-4.4737744257799115</v>
      </c>
      <c r="F25" s="7"/>
      <c r="J25" s="2"/>
      <c r="L25" s="46"/>
    </row>
    <row r="26" spans="1:12" x14ac:dyDescent="0.2">
      <c r="A26" s="8">
        <v>41153</v>
      </c>
      <c r="B26" s="59">
        <v>2477</v>
      </c>
      <c r="C26" s="59">
        <v>3478</v>
      </c>
      <c r="D26" s="57">
        <v>5955</v>
      </c>
      <c r="E26" s="7">
        <f t="shared" si="2"/>
        <v>0.91509913573970514</v>
      </c>
      <c r="F26" s="7"/>
      <c r="J26" s="2"/>
      <c r="L26" s="46"/>
    </row>
    <row r="27" spans="1:12" x14ac:dyDescent="0.2">
      <c r="A27" s="6">
        <v>41244</v>
      </c>
      <c r="B27" s="59">
        <v>2210</v>
      </c>
      <c r="C27" s="59">
        <v>3257</v>
      </c>
      <c r="D27" s="57">
        <v>5467</v>
      </c>
      <c r="E27" s="7">
        <f t="shared" si="2"/>
        <v>-5.1526717557251906</v>
      </c>
      <c r="F27" s="7"/>
      <c r="J27" s="2"/>
      <c r="L27" s="46"/>
    </row>
    <row r="28" spans="1:12" x14ac:dyDescent="0.2">
      <c r="A28" s="6">
        <v>41334</v>
      </c>
      <c r="B28" s="59">
        <v>1914</v>
      </c>
      <c r="C28" s="59">
        <v>3066</v>
      </c>
      <c r="D28" s="57">
        <v>4980</v>
      </c>
      <c r="E28" s="7">
        <f t="shared" si="2"/>
        <v>-14.093496636191134</v>
      </c>
      <c r="F28" s="7"/>
      <c r="J28" s="2"/>
      <c r="L28" s="46"/>
    </row>
    <row r="29" spans="1:12" x14ac:dyDescent="0.2">
      <c r="A29" s="6">
        <v>41426</v>
      </c>
      <c r="B29" s="59">
        <v>2234</v>
      </c>
      <c r="C29" s="59">
        <v>3125</v>
      </c>
      <c r="D29" s="57">
        <v>5359</v>
      </c>
      <c r="E29" s="7">
        <f t="shared" si="2"/>
        <v>-3.8399425802978651</v>
      </c>
      <c r="F29" s="7"/>
      <c r="J29" s="2"/>
      <c r="L29" s="46"/>
    </row>
    <row r="30" spans="1:12" x14ac:dyDescent="0.2">
      <c r="A30" s="6">
        <v>41518</v>
      </c>
      <c r="B30" s="59">
        <v>2226</v>
      </c>
      <c r="C30" s="59">
        <v>2917</v>
      </c>
      <c r="D30" s="57">
        <v>5143</v>
      </c>
      <c r="E30" s="7">
        <f t="shared" si="2"/>
        <v>-13.635600335852224</v>
      </c>
      <c r="F30" s="7"/>
      <c r="J30" s="2"/>
      <c r="L30" s="46"/>
    </row>
    <row r="31" spans="1:12" x14ac:dyDescent="0.2">
      <c r="A31" s="6">
        <v>41609</v>
      </c>
      <c r="B31" s="59">
        <v>2102</v>
      </c>
      <c r="C31" s="59">
        <v>2904</v>
      </c>
      <c r="D31" s="57">
        <v>5006</v>
      </c>
      <c r="E31" s="7">
        <f t="shared" si="2"/>
        <v>-8.43241265776477</v>
      </c>
      <c r="F31" s="7"/>
      <c r="J31" s="2"/>
      <c r="L31" s="46"/>
    </row>
    <row r="32" spans="1:12" x14ac:dyDescent="0.2">
      <c r="A32" s="6">
        <v>41699</v>
      </c>
      <c r="B32" s="59">
        <v>2077</v>
      </c>
      <c r="C32" s="59">
        <v>3059</v>
      </c>
      <c r="D32" s="57">
        <v>5136</v>
      </c>
      <c r="E32" s="7">
        <f t="shared" si="2"/>
        <v>3.132530120481928</v>
      </c>
      <c r="F32" s="7"/>
      <c r="J32" s="2"/>
      <c r="L32" s="46"/>
    </row>
    <row r="33" spans="1:12" x14ac:dyDescent="0.2">
      <c r="A33" s="6">
        <v>41791</v>
      </c>
      <c r="B33" s="59">
        <v>1775</v>
      </c>
      <c r="C33" s="59">
        <v>2269</v>
      </c>
      <c r="D33" s="57">
        <v>4044</v>
      </c>
      <c r="E33" s="7">
        <f t="shared" si="2"/>
        <v>-24.538160104497109</v>
      </c>
      <c r="F33" s="7"/>
      <c r="J33" s="2"/>
      <c r="L33" s="46"/>
    </row>
    <row r="34" spans="1:12" x14ac:dyDescent="0.2">
      <c r="A34" s="6">
        <v>41883</v>
      </c>
      <c r="B34" s="59">
        <v>1825</v>
      </c>
      <c r="C34" s="59">
        <v>2735</v>
      </c>
      <c r="D34" s="57">
        <v>4560</v>
      </c>
      <c r="E34" s="7">
        <f t="shared" si="2"/>
        <v>-11.335796227882559</v>
      </c>
      <c r="F34" s="7"/>
      <c r="J34" s="2"/>
      <c r="L34" s="46"/>
    </row>
    <row r="35" spans="1:12" x14ac:dyDescent="0.2">
      <c r="A35" s="6">
        <v>41974</v>
      </c>
      <c r="B35" s="59">
        <v>1617</v>
      </c>
      <c r="C35" s="59">
        <v>2672</v>
      </c>
      <c r="D35" s="57">
        <v>4289</v>
      </c>
      <c r="E35" s="7">
        <f t="shared" si="2"/>
        <v>-14.322812624850179</v>
      </c>
      <c r="F35" s="7"/>
      <c r="J35" s="2"/>
      <c r="L35" s="46"/>
    </row>
    <row r="36" spans="1:12" x14ac:dyDescent="0.2">
      <c r="A36" s="6">
        <v>42064</v>
      </c>
      <c r="B36" s="59">
        <v>1736</v>
      </c>
      <c r="C36" s="59">
        <v>2802</v>
      </c>
      <c r="D36" s="57">
        <v>4538</v>
      </c>
      <c r="E36" s="7">
        <f t="shared" si="2"/>
        <v>-11.643302180685358</v>
      </c>
      <c r="F36" s="7"/>
      <c r="J36" s="2"/>
      <c r="L36" s="46"/>
    </row>
    <row r="37" spans="1:12" x14ac:dyDescent="0.2">
      <c r="A37" s="6">
        <v>42156</v>
      </c>
      <c r="B37" s="59">
        <v>1818</v>
      </c>
      <c r="C37" s="59">
        <v>2550</v>
      </c>
      <c r="D37" s="57">
        <v>4368</v>
      </c>
      <c r="E37" s="7">
        <f t="shared" si="2"/>
        <v>8.0118694362017813</v>
      </c>
      <c r="F37" s="7"/>
      <c r="J37" s="2"/>
      <c r="L37" s="46"/>
    </row>
    <row r="38" spans="1:12" x14ac:dyDescent="0.2">
      <c r="A38" s="6">
        <v>42248</v>
      </c>
      <c r="B38" s="59">
        <v>1865</v>
      </c>
      <c r="C38" s="59">
        <v>2665</v>
      </c>
      <c r="D38" s="57">
        <v>4530</v>
      </c>
      <c r="E38" s="7">
        <f t="shared" si="2"/>
        <v>-0.6578947368421052</v>
      </c>
      <c r="F38" s="7"/>
      <c r="J38" s="2"/>
      <c r="L38" s="46"/>
    </row>
    <row r="39" spans="1:12" x14ac:dyDescent="0.2">
      <c r="A39" s="6">
        <v>42339</v>
      </c>
      <c r="B39" s="59">
        <v>1775</v>
      </c>
      <c r="C39" s="59">
        <v>2536</v>
      </c>
      <c r="D39" s="57">
        <v>4311</v>
      </c>
      <c r="E39" s="7">
        <f t="shared" si="2"/>
        <v>0.51294007927255769</v>
      </c>
      <c r="F39" s="7"/>
      <c r="J39" s="2"/>
      <c r="L39" s="46"/>
    </row>
    <row r="40" spans="1:12" x14ac:dyDescent="0.2">
      <c r="A40" s="6">
        <v>42430</v>
      </c>
      <c r="B40" s="59">
        <v>1654</v>
      </c>
      <c r="C40" s="59">
        <v>2586</v>
      </c>
      <c r="D40" s="57">
        <v>4240</v>
      </c>
      <c r="E40" s="7">
        <f t="shared" si="2"/>
        <v>-6.5667695019832522</v>
      </c>
      <c r="F40" s="7"/>
      <c r="G40" s="4"/>
      <c r="J40" s="4"/>
      <c r="K40" s="4"/>
      <c r="L40" s="46"/>
    </row>
    <row r="41" spans="1:12" x14ac:dyDescent="0.2">
      <c r="A41" s="6">
        <v>42522</v>
      </c>
      <c r="B41" s="59">
        <v>1876</v>
      </c>
      <c r="C41" s="59">
        <v>2791</v>
      </c>
      <c r="D41" s="57">
        <v>4667</v>
      </c>
      <c r="E41" s="7">
        <f t="shared" si="2"/>
        <v>6.8452380952380958</v>
      </c>
      <c r="F41" s="7"/>
      <c r="J41" s="2"/>
      <c r="L41" s="46"/>
    </row>
    <row r="42" spans="1:12" x14ac:dyDescent="0.2">
      <c r="A42" s="6">
        <v>42614</v>
      </c>
      <c r="B42" s="59">
        <v>1779</v>
      </c>
      <c r="C42" s="59">
        <v>2576</v>
      </c>
      <c r="D42" s="57">
        <v>4355</v>
      </c>
      <c r="E42" s="7">
        <f t="shared" si="2"/>
        <v>-3.8631346578366448</v>
      </c>
      <c r="F42" s="7"/>
      <c r="J42" s="2"/>
      <c r="L42" s="46"/>
    </row>
    <row r="43" spans="1:12" x14ac:dyDescent="0.2">
      <c r="A43" s="6">
        <v>42705</v>
      </c>
      <c r="B43" s="59">
        <v>1586</v>
      </c>
      <c r="C43" s="59">
        <v>2500</v>
      </c>
      <c r="D43" s="57">
        <v>4086</v>
      </c>
      <c r="E43" s="7">
        <f t="shared" si="2"/>
        <v>-5.2192066805845512</v>
      </c>
      <c r="F43" s="7"/>
      <c r="J43" s="2"/>
      <c r="L43" s="46"/>
    </row>
    <row r="44" spans="1:12" s="4" customFormat="1" x14ac:dyDescent="0.2">
      <c r="A44" s="6">
        <v>42795</v>
      </c>
      <c r="B44" s="59">
        <v>1560</v>
      </c>
      <c r="C44" s="59">
        <v>2809</v>
      </c>
      <c r="D44" s="57">
        <v>4369</v>
      </c>
      <c r="E44" s="7">
        <f t="shared" si="2"/>
        <v>3.0424528301886791</v>
      </c>
      <c r="F44" s="7"/>
      <c r="G44" s="2"/>
      <c r="H44" s="2"/>
      <c r="I44" s="2"/>
      <c r="J44" s="2"/>
      <c r="K44" s="2"/>
      <c r="L44" s="46"/>
    </row>
    <row r="45" spans="1:12" x14ac:dyDescent="0.2">
      <c r="A45" s="6">
        <v>42887</v>
      </c>
      <c r="B45" s="59">
        <v>1554</v>
      </c>
      <c r="C45" s="59">
        <v>2650</v>
      </c>
      <c r="D45" s="57">
        <v>4204</v>
      </c>
      <c r="E45" s="7">
        <f t="shared" si="2"/>
        <v>-9.9207199485751012</v>
      </c>
      <c r="F45" s="7"/>
      <c r="J45" s="2"/>
      <c r="L45" s="46"/>
    </row>
    <row r="46" spans="1:12" x14ac:dyDescent="0.2">
      <c r="A46" s="6">
        <v>42979</v>
      </c>
      <c r="B46" s="59">
        <v>1619</v>
      </c>
      <c r="C46" s="59">
        <v>2721</v>
      </c>
      <c r="D46" s="57">
        <v>4340</v>
      </c>
      <c r="E46" s="7">
        <f t="shared" si="2"/>
        <v>-0.34443168771526977</v>
      </c>
      <c r="F46" s="7"/>
      <c r="J46" s="2"/>
      <c r="L46" s="46"/>
    </row>
    <row r="47" spans="1:12" x14ac:dyDescent="0.2">
      <c r="A47" s="6">
        <v>43070</v>
      </c>
      <c r="B47" s="59">
        <v>1558</v>
      </c>
      <c r="C47" s="59">
        <v>2551</v>
      </c>
      <c r="D47" s="57">
        <v>4109</v>
      </c>
      <c r="E47" s="7">
        <f t="shared" si="2"/>
        <v>0.56289769946157608</v>
      </c>
      <c r="F47" s="7"/>
      <c r="J47" s="2"/>
      <c r="L47" s="46"/>
    </row>
    <row r="48" spans="1:12" x14ac:dyDescent="0.2">
      <c r="A48" s="6">
        <v>43160</v>
      </c>
      <c r="B48" s="59">
        <v>1495</v>
      </c>
      <c r="C48" s="59">
        <v>2781</v>
      </c>
      <c r="D48" s="57">
        <v>4276</v>
      </c>
      <c r="E48" s="7">
        <f t="shared" si="2"/>
        <v>-2.1286335545891508</v>
      </c>
      <c r="F48" s="7"/>
      <c r="J48" s="2"/>
      <c r="L48" s="46"/>
    </row>
    <row r="49" spans="1:12" x14ac:dyDescent="0.2">
      <c r="A49" s="6">
        <v>43252</v>
      </c>
      <c r="B49" s="59">
        <v>1774</v>
      </c>
      <c r="C49" s="59">
        <v>2711</v>
      </c>
      <c r="D49" s="57">
        <v>4485</v>
      </c>
      <c r="E49" s="7">
        <f t="shared" si="2"/>
        <v>6.6841103710751666</v>
      </c>
      <c r="F49" s="7"/>
      <c r="J49" s="2"/>
      <c r="L49" s="46"/>
    </row>
    <row r="50" spans="1:12" x14ac:dyDescent="0.2">
      <c r="A50" s="6">
        <v>43344</v>
      </c>
      <c r="B50" s="59">
        <v>1556</v>
      </c>
      <c r="C50" s="59">
        <v>2475</v>
      </c>
      <c r="D50" s="57">
        <v>4031</v>
      </c>
      <c r="E50" s="7">
        <f t="shared" si="2"/>
        <v>-7.1198156682027651</v>
      </c>
      <c r="F50" s="7"/>
      <c r="J50" s="2"/>
      <c r="L50" s="46"/>
    </row>
    <row r="51" spans="1:12" x14ac:dyDescent="0.2">
      <c r="A51" s="6">
        <v>43435</v>
      </c>
      <c r="B51" s="59">
        <v>1445</v>
      </c>
      <c r="C51" s="59">
        <v>2441</v>
      </c>
      <c r="D51" s="57">
        <v>3886</v>
      </c>
      <c r="E51" s="7">
        <f t="shared" si="2"/>
        <v>-5.4271112192747628</v>
      </c>
      <c r="F51" s="7"/>
      <c r="J51" s="2"/>
      <c r="L51" s="46"/>
    </row>
    <row r="52" spans="1:12" x14ac:dyDescent="0.2">
      <c r="A52" s="6">
        <v>43525</v>
      </c>
      <c r="B52" s="59">
        <v>1464</v>
      </c>
      <c r="C52" s="59">
        <v>2418</v>
      </c>
      <c r="D52" s="57">
        <v>3882</v>
      </c>
      <c r="E52" s="7">
        <f t="shared" si="2"/>
        <v>-9.2142188961646401</v>
      </c>
      <c r="F52" s="7"/>
      <c r="J52" s="2"/>
      <c r="L52" s="46"/>
    </row>
    <row r="53" spans="1:12" x14ac:dyDescent="0.2">
      <c r="A53" s="6">
        <v>43617</v>
      </c>
      <c r="B53" s="59">
        <v>1522</v>
      </c>
      <c r="C53" s="59">
        <v>2404</v>
      </c>
      <c r="D53" s="57">
        <v>3926</v>
      </c>
      <c r="E53" s="7">
        <f t="shared" si="2"/>
        <v>-12.463768115942029</v>
      </c>
      <c r="F53" s="7"/>
      <c r="J53" s="2"/>
      <c r="L53" s="46"/>
    </row>
    <row r="54" spans="1:12" x14ac:dyDescent="0.2">
      <c r="A54" s="6">
        <v>43709</v>
      </c>
      <c r="B54" s="59">
        <v>1479</v>
      </c>
      <c r="C54" s="59">
        <v>2291</v>
      </c>
      <c r="D54" s="57">
        <v>3770</v>
      </c>
      <c r="E54" s="7">
        <f t="shared" si="2"/>
        <v>-6.4748201438848918</v>
      </c>
      <c r="F54" s="7"/>
      <c r="J54" s="2"/>
      <c r="L54" s="46"/>
    </row>
    <row r="55" spans="1:12" x14ac:dyDescent="0.2">
      <c r="A55" s="6">
        <v>43800</v>
      </c>
      <c r="B55" s="59">
        <v>1367</v>
      </c>
      <c r="C55" s="59">
        <v>2100</v>
      </c>
      <c r="D55" s="57">
        <v>3467</v>
      </c>
      <c r="E55" s="7">
        <f t="shared" si="2"/>
        <v>-10.782295419454451</v>
      </c>
      <c r="F55" s="7"/>
      <c r="J55" s="2"/>
      <c r="L55" s="46"/>
    </row>
    <row r="56" spans="1:12" x14ac:dyDescent="0.2">
      <c r="A56" s="6">
        <v>43891</v>
      </c>
      <c r="B56" s="59">
        <v>1211</v>
      </c>
      <c r="C56" s="59">
        <v>2037</v>
      </c>
      <c r="D56" s="57">
        <v>3248</v>
      </c>
      <c r="E56" s="7">
        <f t="shared" si="2"/>
        <v>-16.331787738279239</v>
      </c>
      <c r="F56" s="7"/>
      <c r="J56" s="2"/>
      <c r="L56" s="46"/>
    </row>
    <row r="57" spans="1:12" x14ac:dyDescent="0.2">
      <c r="A57" s="6">
        <v>43983</v>
      </c>
      <c r="B57" s="59">
        <v>863</v>
      </c>
      <c r="C57" s="59">
        <v>1402</v>
      </c>
      <c r="D57" s="57">
        <v>2265</v>
      </c>
      <c r="E57" s="7">
        <f t="shared" si="2"/>
        <v>-42.307692307692307</v>
      </c>
      <c r="F57" s="7"/>
      <c r="J57" s="2"/>
      <c r="L57" s="46"/>
    </row>
    <row r="58" spans="1:12" x14ac:dyDescent="0.2">
      <c r="A58" s="6">
        <v>44075</v>
      </c>
      <c r="B58" s="59">
        <v>700</v>
      </c>
      <c r="C58" s="59">
        <v>1013</v>
      </c>
      <c r="D58" s="57">
        <v>1713</v>
      </c>
      <c r="E58" s="7">
        <f t="shared" si="2"/>
        <v>-54.562334217506638</v>
      </c>
      <c r="F58" s="7"/>
      <c r="J58" s="2"/>
      <c r="L58" s="46"/>
    </row>
    <row r="59" spans="1:12" x14ac:dyDescent="0.2">
      <c r="A59" s="6">
        <v>44166</v>
      </c>
      <c r="B59" s="57">
        <v>579</v>
      </c>
      <c r="C59" s="57">
        <v>1050</v>
      </c>
      <c r="D59" s="57">
        <v>1629</v>
      </c>
      <c r="E59" s="7">
        <f>((D59-D55)/D55)*100</f>
        <v>-53.014133256417651</v>
      </c>
      <c r="F59" s="7"/>
      <c r="J59" s="2"/>
      <c r="L59" s="46"/>
    </row>
    <row r="60" spans="1:12" x14ac:dyDescent="0.2">
      <c r="A60" s="6">
        <v>44256</v>
      </c>
      <c r="B60" s="60">
        <v>528</v>
      </c>
      <c r="C60" s="57">
        <v>1184</v>
      </c>
      <c r="D60" s="5">
        <v>1712</v>
      </c>
      <c r="E60" s="7">
        <f>((D60-D56)/D56)*100</f>
        <v>-47.290640394088669</v>
      </c>
      <c r="F60" s="7"/>
      <c r="J60" s="2"/>
    </row>
    <row r="61" spans="1:12" x14ac:dyDescent="0.2">
      <c r="A61" s="6">
        <v>44348</v>
      </c>
      <c r="B61" s="60">
        <v>614</v>
      </c>
      <c r="C61" s="57">
        <v>1124</v>
      </c>
      <c r="D61" s="5">
        <v>1738</v>
      </c>
      <c r="E61" s="7">
        <f>((D61-D57)/D57)*100</f>
        <v>-23.26710816777042</v>
      </c>
      <c r="F61" s="7"/>
      <c r="J61" s="2"/>
    </row>
    <row r="62" spans="1:12" x14ac:dyDescent="0.2">
      <c r="A62" s="6">
        <v>44440</v>
      </c>
      <c r="B62" s="60">
        <v>553</v>
      </c>
      <c r="C62" s="57">
        <v>1064</v>
      </c>
      <c r="D62" s="5">
        <v>1617</v>
      </c>
      <c r="E62" s="7">
        <f>((D62-D58)/D58)*100</f>
        <v>-5.6042031523642732</v>
      </c>
      <c r="F62" s="7"/>
      <c r="J62" s="2"/>
    </row>
    <row r="63" spans="1:12" x14ac:dyDescent="0.2">
      <c r="A63" s="6">
        <v>44531</v>
      </c>
      <c r="B63" s="60">
        <v>570</v>
      </c>
      <c r="C63" s="57">
        <v>959</v>
      </c>
      <c r="D63" s="5">
        <v>1529</v>
      </c>
      <c r="E63" s="7">
        <f>((D63-D59)/D59)*100</f>
        <v>-6.1387354205033766</v>
      </c>
      <c r="J63" s="2"/>
    </row>
    <row r="64" spans="1:12" x14ac:dyDescent="0.2">
      <c r="A64" s="6">
        <v>44621</v>
      </c>
      <c r="B64" s="60">
        <v>433</v>
      </c>
      <c r="C64" s="57">
        <v>1017</v>
      </c>
      <c r="D64" s="5">
        <v>1450</v>
      </c>
      <c r="E64" s="7">
        <f>((D64-D60)/D60)*100</f>
        <v>-15.303738317757009</v>
      </c>
      <c r="J64" s="2"/>
    </row>
    <row r="65" spans="1:10" x14ac:dyDescent="0.2">
      <c r="A65" s="6">
        <v>44713</v>
      </c>
      <c r="B65" s="50"/>
      <c r="C65" s="50"/>
      <c r="D65" s="50"/>
      <c r="J65" s="2"/>
    </row>
    <row r="66" spans="1:10" x14ac:dyDescent="0.2">
      <c r="J66" s="2"/>
    </row>
    <row r="67" spans="1:10" x14ac:dyDescent="0.2">
      <c r="J67" s="2"/>
    </row>
    <row r="68" spans="1:10" x14ac:dyDescent="0.2">
      <c r="J68" s="2"/>
    </row>
    <row r="69" spans="1:10" x14ac:dyDescent="0.2">
      <c r="J69" s="2"/>
    </row>
    <row r="70" spans="1:10" x14ac:dyDescent="0.2">
      <c r="J70" s="2"/>
    </row>
    <row r="71" spans="1:10" ht="16.5" customHeight="1" x14ac:dyDescent="0.2">
      <c r="J71" s="2"/>
    </row>
    <row r="72" spans="1:10" ht="16.5" customHeight="1" x14ac:dyDescent="0.2">
      <c r="J72" s="2"/>
    </row>
    <row r="73" spans="1:10" ht="17.25" customHeight="1" x14ac:dyDescent="0.2">
      <c r="J73" s="2"/>
    </row>
    <row r="74" spans="1:10" ht="17.25" customHeight="1" x14ac:dyDescent="0.2"/>
    <row r="75" spans="1:10" ht="17.25" customHeight="1" x14ac:dyDescent="0.2"/>
    <row r="76" spans="1:10" ht="17.25" customHeight="1" x14ac:dyDescent="0.2"/>
    <row r="77" spans="1:10" ht="17.25" customHeight="1" x14ac:dyDescent="0.2"/>
    <row r="78" spans="1:10" ht="17.25" customHeight="1" x14ac:dyDescent="0.2"/>
    <row r="79" spans="1:10" ht="17.25" customHeight="1" x14ac:dyDescent="0.2"/>
    <row r="80" spans="1:10" ht="17.25" customHeight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4.5 Bankrupts</vt:lpstr>
      <vt:lpstr>SOURCES </vt:lpstr>
      <vt:lpstr>4.5 Data</vt:lpstr>
      <vt:lpstr>'4.5 Bankrupts'!Print_Area</vt:lpstr>
    </vt:vector>
  </TitlesOfParts>
  <Company>Parliament of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Hall, Alicia (DPS)</dc:creator>
  <cp:lastModifiedBy>McDonald, Peter (DPS)</cp:lastModifiedBy>
  <cp:lastPrinted>2021-04-27T00:02:05Z</cp:lastPrinted>
  <dcterms:created xsi:type="dcterms:W3CDTF">2014-10-02T07:32:52Z</dcterms:created>
  <dcterms:modified xsi:type="dcterms:W3CDTF">2022-05-10T02:54:48Z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4ea0fa-41da-4eb0-b95e-07c328641c0b_Enabled">
    <vt:lpwstr>true</vt:lpwstr>
  </property>
  <property fmtid="{D5CDD505-2E9C-101B-9397-08002B2CF9AE}" pid="3" name="MSIP_Label_234ea0fa-41da-4eb0-b95e-07c328641c0b_SetDate">
    <vt:lpwstr>2022-01-17T22:46:10Z</vt:lpwstr>
  </property>
  <property fmtid="{D5CDD505-2E9C-101B-9397-08002B2CF9AE}" pid="4" name="MSIP_Label_234ea0fa-41da-4eb0-b95e-07c328641c0b_Method">
    <vt:lpwstr>Standard</vt:lpwstr>
  </property>
  <property fmtid="{D5CDD505-2E9C-101B-9397-08002B2CF9AE}" pid="5" name="MSIP_Label_234ea0fa-41da-4eb0-b95e-07c328641c0b_Name">
    <vt:lpwstr>BLANK</vt:lpwstr>
  </property>
  <property fmtid="{D5CDD505-2E9C-101B-9397-08002B2CF9AE}" pid="6" name="MSIP_Label_234ea0fa-41da-4eb0-b95e-07c328641c0b_SiteId">
    <vt:lpwstr>f6214c15-3a99-47d1-b862-c9648e927316</vt:lpwstr>
  </property>
  <property fmtid="{D5CDD505-2E9C-101B-9397-08002B2CF9AE}" pid="7" name="MSIP_Label_234ea0fa-41da-4eb0-b95e-07c328641c0b_ActionId">
    <vt:lpwstr>cef56b37-1958-43f8-866b-0b04a39d7cae</vt:lpwstr>
  </property>
  <property fmtid="{D5CDD505-2E9C-101B-9397-08002B2CF9AE}" pid="8" name="MSIP_Label_234ea0fa-41da-4eb0-b95e-07c328641c0b_ContentBits">
    <vt:lpwstr>0</vt:lpwstr>
  </property>
</Properties>
</file>