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M:\Monthly Statistical Bulletin\"/>
    </mc:Choice>
  </mc:AlternateContent>
  <xr:revisionPtr revIDLastSave="0" documentId="13_ncr:1_{7BF50DFA-CCDC-4DC5-96B6-C4E23D610F47}" xr6:coauthVersionLast="47" xr6:coauthVersionMax="47" xr10:uidLastSave="{00000000-0000-0000-0000-000000000000}"/>
  <bookViews>
    <workbookView xWindow="-110" yWindow="-110" windowWidth="19420" windowHeight="10420" tabRatio="676" xr2:uid="{00000000-000D-0000-FFFF-FFFF00000000}"/>
  </bookViews>
  <sheets>
    <sheet name="4.1 Retail turnover" sheetId="1" r:id="rId1"/>
    <sheet name="4.1 Data" sheetId="2" r:id="rId2"/>
    <sheet name="Module1" sheetId="11" state="veryHidden" r:id="rId3"/>
  </sheets>
  <definedNames>
    <definedName name="_xlnm.Print_Area" localSheetId="0">'4.1 Retail turnover'!$A$1:$L$61</definedName>
  </definedNames>
  <calcPr calcId="191029"/>
  <customWorkbookViews>
    <customWorkbookView name="Winterg - Personal View" guid="{8A385341-5918-11D2-89A0-00AA00515AAD}" mergeInterval="0" personalView="1" maximized="1" windowWidth="742" windowHeight="430" tabRatio="617" activeSheetId="9" showComments="commNone"/>
    <customWorkbookView name="Greg Baker - Personal View" guid="{430AE4C6-590D-11D2-83D4-00AA004B8446}" mergeInterval="0" personalView="1" maximized="1" windowWidth="1020" windowHeight="602" tabRatio="617" activeSheetId="2"/>
    <customWorkbookView name="Barber - Personal View" guid="{B0BF43C2-6F2A-11D2-9697-00AA00CEF174}" mergeInterval="0" personalView="1" maximized="1" windowWidth="979" windowHeight="602" tabRatio="617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1" l="1"/>
  <c r="F27" i="1"/>
  <c r="I487" i="2"/>
  <c r="G487" i="2"/>
  <c r="F487" i="2"/>
  <c r="E487" i="2"/>
  <c r="D487" i="2"/>
  <c r="F26" i="1"/>
  <c r="I486" i="2"/>
  <c r="F486" i="2"/>
  <c r="F42" i="1" s="1"/>
  <c r="E486" i="2"/>
  <c r="D486" i="2"/>
  <c r="F25" i="1"/>
  <c r="I485" i="2"/>
  <c r="F485" i="2"/>
  <c r="F41" i="1" s="1"/>
  <c r="D485" i="2"/>
  <c r="E485" i="2"/>
  <c r="F24" i="1" l="1"/>
  <c r="I484" i="2"/>
  <c r="F484" i="2"/>
  <c r="F40" i="1" s="1"/>
  <c r="E484" i="2"/>
  <c r="D484" i="2"/>
  <c r="F23" i="1"/>
  <c r="I483" i="2"/>
  <c r="F483" i="2"/>
  <c r="F39" i="1" s="1"/>
  <c r="E483" i="2"/>
  <c r="D483" i="2"/>
  <c r="F22" i="1"/>
  <c r="I482" i="2"/>
  <c r="F482" i="2"/>
  <c r="F38" i="1" s="1"/>
  <c r="E482" i="2"/>
  <c r="D482" i="2"/>
  <c r="F21" i="1" l="1"/>
  <c r="I481" i="2"/>
  <c r="F481" i="2"/>
  <c r="F37" i="1" s="1"/>
  <c r="E481" i="2"/>
  <c r="D481" i="2"/>
  <c r="F20" i="1" l="1"/>
  <c r="I480" i="2"/>
  <c r="F480" i="2"/>
  <c r="F36" i="1" s="1"/>
  <c r="E480" i="2"/>
  <c r="D480" i="2"/>
  <c r="F19" i="1" l="1"/>
  <c r="E478" i="2"/>
  <c r="E32" i="1" s="1"/>
  <c r="E30" i="1"/>
  <c r="I479" i="2"/>
  <c r="I478" i="2"/>
  <c r="F479" i="2"/>
  <c r="F35" i="1" s="1"/>
  <c r="F478" i="2"/>
  <c r="E46" i="1" s="1"/>
  <c r="E479" i="2"/>
  <c r="D479" i="2"/>
  <c r="D478" i="2"/>
  <c r="E29" i="1" l="1"/>
  <c r="I477" i="2"/>
  <c r="F477" i="2"/>
  <c r="E45" i="1" s="1"/>
  <c r="E477" i="2"/>
  <c r="D477" i="2"/>
  <c r="I476" i="2" l="1"/>
  <c r="E28" i="1"/>
  <c r="F476" i="2"/>
  <c r="E44" i="1" s="1"/>
  <c r="E476" i="2"/>
  <c r="D476" i="2"/>
  <c r="E27" i="1" l="1"/>
  <c r="I475" i="2"/>
  <c r="F475" i="2"/>
  <c r="E43" i="1" s="1"/>
  <c r="E475" i="2"/>
  <c r="D475" i="2"/>
  <c r="D474" i="2"/>
  <c r="D473" i="2"/>
  <c r="D472" i="2"/>
  <c r="E26" i="1" l="1"/>
  <c r="I474" i="2"/>
  <c r="F474" i="2"/>
  <c r="E42" i="1" s="1"/>
  <c r="E474" i="2"/>
  <c r="G486" i="2" s="1"/>
  <c r="E25" i="1" l="1"/>
  <c r="I473" i="2"/>
  <c r="E473" i="2"/>
  <c r="G485" i="2" s="1"/>
  <c r="F473" i="2"/>
  <c r="E41" i="1" s="1"/>
  <c r="E24" i="1" l="1"/>
  <c r="I472" i="2"/>
  <c r="E472" i="2"/>
  <c r="G484" i="2" s="1"/>
  <c r="F472" i="2"/>
  <c r="E40" i="1" s="1"/>
  <c r="E22" i="1" l="1"/>
  <c r="E23" i="1"/>
  <c r="D470" i="2"/>
  <c r="E470" i="2"/>
  <c r="G482" i="2" s="1"/>
  <c r="F470" i="2"/>
  <c r="E38" i="1" s="1"/>
  <c r="D471" i="2"/>
  <c r="E471" i="2"/>
  <c r="G483" i="2" s="1"/>
  <c r="F471" i="2"/>
  <c r="E39" i="1" s="1"/>
  <c r="I470" i="2"/>
  <c r="I471" i="2"/>
  <c r="E21" i="1" l="1"/>
  <c r="I469" i="2"/>
  <c r="F469" i="2"/>
  <c r="E37" i="1" s="1"/>
  <c r="E469" i="2"/>
  <c r="G481" i="2" s="1"/>
  <c r="D469" i="2"/>
  <c r="E20" i="1" l="1"/>
  <c r="I468" i="2"/>
  <c r="F468" i="2"/>
  <c r="E36" i="1" s="1"/>
  <c r="D468" i="2"/>
  <c r="E468" i="2"/>
  <c r="G480" i="2" s="1"/>
  <c r="E19" i="1" l="1"/>
  <c r="I467" i="2"/>
  <c r="F467" i="2"/>
  <c r="E35" i="1" s="1"/>
  <c r="E467" i="2"/>
  <c r="G479" i="2" s="1"/>
  <c r="D467" i="2"/>
  <c r="D30" i="1" l="1"/>
  <c r="I466" i="2"/>
  <c r="F466" i="2"/>
  <c r="E466" i="2"/>
  <c r="D466" i="2"/>
  <c r="D32" i="1" l="1"/>
  <c r="G478" i="2"/>
  <c r="E48" i="1" s="1"/>
  <c r="D46" i="1"/>
  <c r="D29" i="1"/>
  <c r="I465" i="2"/>
  <c r="F465" i="2"/>
  <c r="D45" i="1" s="1"/>
  <c r="D465" i="2"/>
  <c r="E465" i="2"/>
  <c r="G477" i="2" s="1"/>
  <c r="D28" i="1" l="1"/>
  <c r="I464" i="2"/>
  <c r="F464" i="2"/>
  <c r="D44" i="1" s="1"/>
  <c r="E464" i="2"/>
  <c r="G476" i="2" s="1"/>
  <c r="D464" i="2"/>
  <c r="D20" i="1" l="1"/>
  <c r="D21" i="1"/>
  <c r="D22" i="1"/>
  <c r="D23" i="1"/>
  <c r="D24" i="1"/>
  <c r="D25" i="1"/>
  <c r="D26" i="1"/>
  <c r="D27" i="1"/>
  <c r="C20" i="1"/>
  <c r="C21" i="1"/>
  <c r="C22" i="1"/>
  <c r="C23" i="1"/>
  <c r="C24" i="1"/>
  <c r="C25" i="1"/>
  <c r="C26" i="1"/>
  <c r="C27" i="1"/>
  <c r="C28" i="1"/>
  <c r="C29" i="1"/>
  <c r="C30" i="1"/>
  <c r="B20" i="1"/>
  <c r="B21" i="1"/>
  <c r="B22" i="1"/>
  <c r="B23" i="1"/>
  <c r="B24" i="1"/>
  <c r="B25" i="1"/>
  <c r="B26" i="1"/>
  <c r="B27" i="1"/>
  <c r="B28" i="1"/>
  <c r="B29" i="1"/>
  <c r="B30" i="1"/>
  <c r="I463" i="2"/>
  <c r="I462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20" i="2"/>
  <c r="F463" i="2"/>
  <c r="D43" i="1" s="1"/>
  <c r="F462" i="2"/>
  <c r="D42" i="1" s="1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B36" i="1" s="1"/>
  <c r="F433" i="2"/>
  <c r="B37" i="1" s="1"/>
  <c r="F434" i="2"/>
  <c r="B38" i="1" s="1"/>
  <c r="F435" i="2"/>
  <c r="B39" i="1" s="1"/>
  <c r="F436" i="2"/>
  <c r="B40" i="1" s="1"/>
  <c r="F437" i="2"/>
  <c r="B41" i="1" s="1"/>
  <c r="F438" i="2"/>
  <c r="B42" i="1" s="1"/>
  <c r="F439" i="2"/>
  <c r="B43" i="1" s="1"/>
  <c r="F440" i="2"/>
  <c r="B44" i="1" s="1"/>
  <c r="F441" i="2"/>
  <c r="B45" i="1" s="1"/>
  <c r="F442" i="2"/>
  <c r="B46" i="1" s="1"/>
  <c r="F443" i="2"/>
  <c r="F444" i="2"/>
  <c r="C36" i="1" s="1"/>
  <c r="F445" i="2"/>
  <c r="C37" i="1" s="1"/>
  <c r="F446" i="2"/>
  <c r="C38" i="1" s="1"/>
  <c r="F447" i="2"/>
  <c r="C39" i="1" s="1"/>
  <c r="F448" i="2"/>
  <c r="C40" i="1" s="1"/>
  <c r="F449" i="2"/>
  <c r="C41" i="1" s="1"/>
  <c r="F450" i="2"/>
  <c r="C42" i="1" s="1"/>
  <c r="F451" i="2"/>
  <c r="C43" i="1" s="1"/>
  <c r="F452" i="2"/>
  <c r="C44" i="1" s="1"/>
  <c r="F453" i="2"/>
  <c r="C45" i="1" s="1"/>
  <c r="F454" i="2"/>
  <c r="C46" i="1" s="1"/>
  <c r="F455" i="2"/>
  <c r="F456" i="2"/>
  <c r="D36" i="1" s="1"/>
  <c r="F457" i="2"/>
  <c r="D37" i="1" s="1"/>
  <c r="F458" i="2"/>
  <c r="D38" i="1" s="1"/>
  <c r="F459" i="2"/>
  <c r="D39" i="1" s="1"/>
  <c r="F460" i="2"/>
  <c r="D40" i="1" s="1"/>
  <c r="F461" i="2"/>
  <c r="D41" i="1" s="1"/>
  <c r="F20" i="2"/>
  <c r="E19" i="2"/>
  <c r="E463" i="2"/>
  <c r="G475" i="2" s="1"/>
  <c r="D463" i="2"/>
  <c r="D462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G465" i="2" s="1"/>
  <c r="E454" i="2"/>
  <c r="G466" i="2" s="1"/>
  <c r="D48" i="1" s="1"/>
  <c r="E455" i="2"/>
  <c r="E456" i="2"/>
  <c r="G468" i="2" s="1"/>
  <c r="E457" i="2"/>
  <c r="E458" i="2"/>
  <c r="E459" i="2"/>
  <c r="G471" i="2" s="1"/>
  <c r="E460" i="2"/>
  <c r="E461" i="2"/>
  <c r="G473" i="2" s="1"/>
  <c r="E462" i="2"/>
  <c r="G474" i="2" s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19" i="2"/>
  <c r="G428" i="2" l="1"/>
  <c r="G420" i="2"/>
  <c r="G412" i="2"/>
  <c r="G404" i="2"/>
  <c r="G396" i="2"/>
  <c r="G388" i="2"/>
  <c r="G380" i="2"/>
  <c r="G372" i="2"/>
  <c r="G364" i="2"/>
  <c r="G356" i="2"/>
  <c r="G348" i="2"/>
  <c r="G340" i="2"/>
  <c r="G332" i="2"/>
  <c r="G324" i="2"/>
  <c r="G316" i="2"/>
  <c r="G308" i="2"/>
  <c r="G300" i="2"/>
  <c r="G292" i="2"/>
  <c r="G284" i="2"/>
  <c r="G276" i="2"/>
  <c r="G268" i="2"/>
  <c r="G260" i="2"/>
  <c r="G252" i="2"/>
  <c r="G244" i="2"/>
  <c r="G236" i="2"/>
  <c r="G228" i="2"/>
  <c r="G220" i="2"/>
  <c r="G212" i="2"/>
  <c r="G204" i="2"/>
  <c r="G196" i="2"/>
  <c r="G188" i="2"/>
  <c r="G180" i="2"/>
  <c r="G172" i="2"/>
  <c r="G164" i="2"/>
  <c r="G156" i="2"/>
  <c r="G148" i="2"/>
  <c r="G140" i="2"/>
  <c r="G132" i="2"/>
  <c r="G124" i="2"/>
  <c r="G116" i="2"/>
  <c r="G108" i="2"/>
  <c r="G100" i="2"/>
  <c r="G92" i="2"/>
  <c r="G84" i="2"/>
  <c r="G76" i="2"/>
  <c r="G68" i="2"/>
  <c r="G60" i="2"/>
  <c r="G52" i="2"/>
  <c r="G44" i="2"/>
  <c r="G36" i="2"/>
  <c r="G436" i="2"/>
  <c r="G444" i="2"/>
  <c r="G450" i="2"/>
  <c r="G442" i="2"/>
  <c r="G434" i="2"/>
  <c r="G426" i="2"/>
  <c r="G418" i="2"/>
  <c r="G410" i="2"/>
  <c r="G402" i="2"/>
  <c r="G394" i="2"/>
  <c r="G386" i="2"/>
  <c r="G378" i="2"/>
  <c r="G370" i="2"/>
  <c r="G362" i="2"/>
  <c r="G354" i="2"/>
  <c r="G346" i="2"/>
  <c r="G338" i="2"/>
  <c r="G330" i="2"/>
  <c r="G322" i="2"/>
  <c r="G314" i="2"/>
  <c r="G306" i="2"/>
  <c r="G290" i="2"/>
  <c r="G282" i="2"/>
  <c r="G274" i="2"/>
  <c r="G266" i="2"/>
  <c r="G258" i="2"/>
  <c r="G250" i="2"/>
  <c r="G242" i="2"/>
  <c r="G234" i="2"/>
  <c r="G226" i="2"/>
  <c r="G218" i="2"/>
  <c r="G210" i="2"/>
  <c r="G202" i="2"/>
  <c r="G194" i="2"/>
  <c r="G186" i="2"/>
  <c r="G178" i="2"/>
  <c r="G154" i="2"/>
  <c r="G146" i="2"/>
  <c r="G138" i="2"/>
  <c r="G130" i="2"/>
  <c r="G122" i="2"/>
  <c r="G114" i="2"/>
  <c r="G106" i="2"/>
  <c r="G98" i="2"/>
  <c r="G90" i="2"/>
  <c r="G82" i="2"/>
  <c r="G74" i="2"/>
  <c r="G66" i="2"/>
  <c r="G58" i="2"/>
  <c r="G50" i="2"/>
  <c r="G42" i="2"/>
  <c r="G34" i="2"/>
  <c r="G449" i="2"/>
  <c r="G441" i="2"/>
  <c r="G425" i="2"/>
  <c r="G417" i="2"/>
  <c r="G409" i="2"/>
  <c r="G401" i="2"/>
  <c r="G393" i="2"/>
  <c r="G385" i="2"/>
  <c r="G377" i="2"/>
  <c r="G369" i="2"/>
  <c r="G361" i="2"/>
  <c r="G345" i="2"/>
  <c r="G337" i="2"/>
  <c r="G329" i="2"/>
  <c r="G321" i="2"/>
  <c r="G313" i="2"/>
  <c r="G305" i="2"/>
  <c r="G297" i="2"/>
  <c r="G289" i="2"/>
  <c r="G281" i="2"/>
  <c r="G273" i="2"/>
  <c r="G265" i="2"/>
  <c r="G257" i="2"/>
  <c r="G249" i="2"/>
  <c r="G241" i="2"/>
  <c r="G233" i="2"/>
  <c r="G225" i="2"/>
  <c r="G217" i="2"/>
  <c r="G209" i="2"/>
  <c r="G201" i="2"/>
  <c r="G193" i="2"/>
  <c r="G185" i="2"/>
  <c r="G177" i="2"/>
  <c r="G169" i="2"/>
  <c r="G161" i="2"/>
  <c r="G153" i="2"/>
  <c r="G137" i="2"/>
  <c r="G129" i="2"/>
  <c r="G121" i="2"/>
  <c r="G113" i="2"/>
  <c r="G105" i="2"/>
  <c r="G97" i="2"/>
  <c r="G89" i="2"/>
  <c r="G81" i="2"/>
  <c r="G65" i="2"/>
  <c r="G57" i="2"/>
  <c r="G49" i="2"/>
  <c r="G41" i="2"/>
  <c r="G33" i="2"/>
  <c r="G447" i="2"/>
  <c r="G439" i="2"/>
  <c r="G431" i="2"/>
  <c r="G423" i="2"/>
  <c r="G415" i="2"/>
  <c r="G407" i="2"/>
  <c r="G399" i="2"/>
  <c r="G391" i="2"/>
  <c r="G383" i="2"/>
  <c r="G375" i="2"/>
  <c r="G367" i="2"/>
  <c r="G359" i="2"/>
  <c r="G351" i="2"/>
  <c r="G343" i="2"/>
  <c r="G335" i="2"/>
  <c r="G327" i="2"/>
  <c r="G319" i="2"/>
  <c r="G311" i="2"/>
  <c r="G303" i="2"/>
  <c r="G295" i="2"/>
  <c r="G287" i="2"/>
  <c r="G279" i="2"/>
  <c r="G271" i="2"/>
  <c r="G263" i="2"/>
  <c r="G255" i="2"/>
  <c r="G247" i="2"/>
  <c r="G239" i="2"/>
  <c r="G231" i="2"/>
  <c r="G223" i="2"/>
  <c r="G215" i="2"/>
  <c r="G207" i="2"/>
  <c r="G199" i="2"/>
  <c r="G191" i="2"/>
  <c r="G183" i="2"/>
  <c r="G175" i="2"/>
  <c r="G167" i="2"/>
  <c r="G159" i="2"/>
  <c r="G151" i="2"/>
  <c r="G143" i="2"/>
  <c r="G135" i="2"/>
  <c r="G127" i="2"/>
  <c r="G119" i="2"/>
  <c r="G111" i="2"/>
  <c r="G103" i="2"/>
  <c r="G95" i="2"/>
  <c r="G87" i="2"/>
  <c r="G79" i="2"/>
  <c r="G71" i="2"/>
  <c r="G63" i="2"/>
  <c r="G55" i="2"/>
  <c r="G47" i="2"/>
  <c r="G39" i="2"/>
  <c r="G298" i="2"/>
  <c r="G433" i="2"/>
  <c r="G460" i="2"/>
  <c r="G472" i="2"/>
  <c r="G458" i="2"/>
  <c r="G470" i="2"/>
  <c r="G145" i="2"/>
  <c r="G73" i="2"/>
  <c r="G353" i="2"/>
  <c r="G457" i="2"/>
  <c r="G469" i="2"/>
  <c r="G170" i="2"/>
  <c r="G162" i="2"/>
  <c r="G455" i="2"/>
  <c r="G467" i="2"/>
  <c r="G462" i="2"/>
  <c r="G454" i="2"/>
  <c r="G446" i="2"/>
  <c r="G438" i="2"/>
  <c r="G430" i="2"/>
  <c r="G422" i="2"/>
  <c r="G414" i="2"/>
  <c r="G406" i="2"/>
  <c r="G398" i="2"/>
  <c r="G390" i="2"/>
  <c r="G382" i="2"/>
  <c r="G374" i="2"/>
  <c r="G366" i="2"/>
  <c r="G358" i="2"/>
  <c r="G350" i="2"/>
  <c r="G342" i="2"/>
  <c r="G334" i="2"/>
  <c r="G326" i="2"/>
  <c r="G318" i="2"/>
  <c r="G310" i="2"/>
  <c r="G302" i="2"/>
  <c r="G294" i="2"/>
  <c r="G286" i="2"/>
  <c r="G452" i="2"/>
  <c r="G464" i="2"/>
  <c r="G456" i="2"/>
  <c r="G448" i="2"/>
  <c r="G440" i="2"/>
  <c r="G432" i="2"/>
  <c r="G424" i="2"/>
  <c r="G416" i="2"/>
  <c r="G408" i="2"/>
  <c r="G400" i="2"/>
  <c r="G392" i="2"/>
  <c r="G384" i="2"/>
  <c r="G376" i="2"/>
  <c r="G368" i="2"/>
  <c r="G360" i="2"/>
  <c r="G352" i="2"/>
  <c r="G344" i="2"/>
  <c r="G336" i="2"/>
  <c r="G328" i="2"/>
  <c r="G320" i="2"/>
  <c r="G312" i="2"/>
  <c r="G304" i="2"/>
  <c r="G296" i="2"/>
  <c r="G288" i="2"/>
  <c r="G280" i="2"/>
  <c r="G272" i="2"/>
  <c r="G264" i="2"/>
  <c r="G256" i="2"/>
  <c r="G248" i="2"/>
  <c r="G240" i="2"/>
  <c r="G232" i="2"/>
  <c r="G224" i="2"/>
  <c r="G216" i="2"/>
  <c r="G208" i="2"/>
  <c r="G200" i="2"/>
  <c r="G192" i="2"/>
  <c r="G184" i="2"/>
  <c r="G176" i="2"/>
  <c r="G168" i="2"/>
  <c r="G160" i="2"/>
  <c r="G152" i="2"/>
  <c r="G144" i="2"/>
  <c r="G136" i="2"/>
  <c r="G128" i="2"/>
  <c r="G120" i="2"/>
  <c r="G112" i="2"/>
  <c r="G104" i="2"/>
  <c r="G96" i="2"/>
  <c r="G88" i="2"/>
  <c r="G80" i="2"/>
  <c r="G72" i="2"/>
  <c r="G64" i="2"/>
  <c r="G56" i="2"/>
  <c r="G48" i="2"/>
  <c r="G40" i="2"/>
  <c r="G32" i="2"/>
  <c r="G278" i="2"/>
  <c r="G270" i="2"/>
  <c r="G262" i="2"/>
  <c r="G254" i="2"/>
  <c r="G246" i="2"/>
  <c r="G238" i="2"/>
  <c r="G230" i="2"/>
  <c r="G222" i="2"/>
  <c r="G214" i="2"/>
  <c r="G206" i="2"/>
  <c r="G198" i="2"/>
  <c r="G190" i="2"/>
  <c r="G182" i="2"/>
  <c r="G174" i="2"/>
  <c r="G166" i="2"/>
  <c r="G158" i="2"/>
  <c r="G150" i="2"/>
  <c r="G142" i="2"/>
  <c r="G134" i="2"/>
  <c r="G126" i="2"/>
  <c r="G118" i="2"/>
  <c r="G110" i="2"/>
  <c r="G102" i="2"/>
  <c r="G94" i="2"/>
  <c r="G86" i="2"/>
  <c r="G78" i="2"/>
  <c r="G70" i="2"/>
  <c r="G62" i="2"/>
  <c r="G54" i="2"/>
  <c r="G46" i="2"/>
  <c r="G38" i="2"/>
  <c r="G461" i="2"/>
  <c r="G453" i="2"/>
  <c r="G445" i="2"/>
  <c r="G437" i="2"/>
  <c r="G429" i="2"/>
  <c r="G421" i="2"/>
  <c r="G413" i="2"/>
  <c r="G405" i="2"/>
  <c r="G397" i="2"/>
  <c r="G389" i="2"/>
  <c r="G381" i="2"/>
  <c r="G373" i="2"/>
  <c r="G365" i="2"/>
  <c r="G357" i="2"/>
  <c r="G349" i="2"/>
  <c r="G341" i="2"/>
  <c r="G333" i="2"/>
  <c r="G325" i="2"/>
  <c r="G317" i="2"/>
  <c r="G309" i="2"/>
  <c r="G301" i="2"/>
  <c r="G293" i="2"/>
  <c r="G285" i="2"/>
  <c r="G277" i="2"/>
  <c r="G269" i="2"/>
  <c r="G261" i="2"/>
  <c r="G253" i="2"/>
  <c r="G245" i="2"/>
  <c r="G237" i="2"/>
  <c r="G229" i="2"/>
  <c r="G221" i="2"/>
  <c r="G213" i="2"/>
  <c r="G205" i="2"/>
  <c r="G197" i="2"/>
  <c r="G189" i="2"/>
  <c r="G181" i="2"/>
  <c r="G173" i="2"/>
  <c r="G165" i="2"/>
  <c r="G157" i="2"/>
  <c r="G149" i="2"/>
  <c r="G141" i="2"/>
  <c r="G133" i="2"/>
  <c r="G125" i="2"/>
  <c r="G117" i="2"/>
  <c r="G109" i="2"/>
  <c r="G101" i="2"/>
  <c r="G93" i="2"/>
  <c r="G85" i="2"/>
  <c r="G77" i="2"/>
  <c r="G69" i="2"/>
  <c r="G61" i="2"/>
  <c r="G53" i="2"/>
  <c r="G45" i="2"/>
  <c r="G37" i="2"/>
  <c r="G459" i="2"/>
  <c r="G451" i="2"/>
  <c r="G443" i="2"/>
  <c r="G435" i="2"/>
  <c r="G427" i="2"/>
  <c r="G419" i="2"/>
  <c r="G411" i="2"/>
  <c r="G403" i="2"/>
  <c r="G395" i="2"/>
  <c r="G387" i="2"/>
  <c r="G379" i="2"/>
  <c r="G371" i="2"/>
  <c r="G363" i="2"/>
  <c r="G355" i="2"/>
  <c r="G347" i="2"/>
  <c r="G339" i="2"/>
  <c r="G331" i="2"/>
  <c r="G323" i="2"/>
  <c r="G315" i="2"/>
  <c r="G307" i="2"/>
  <c r="G299" i="2"/>
  <c r="G291" i="2"/>
  <c r="G283" i="2"/>
  <c r="G275" i="2"/>
  <c r="G267" i="2"/>
  <c r="G259" i="2"/>
  <c r="G251" i="2"/>
  <c r="G243" i="2"/>
  <c r="G235" i="2"/>
  <c r="G227" i="2"/>
  <c r="G219" i="2"/>
  <c r="G211" i="2"/>
  <c r="G203" i="2"/>
  <c r="G195" i="2"/>
  <c r="G187" i="2"/>
  <c r="G179" i="2"/>
  <c r="G171" i="2"/>
  <c r="G163" i="2"/>
  <c r="G155" i="2"/>
  <c r="G147" i="2"/>
  <c r="G139" i="2"/>
  <c r="G131" i="2"/>
  <c r="G123" i="2"/>
  <c r="G115" i="2"/>
  <c r="G107" i="2"/>
  <c r="G99" i="2"/>
  <c r="G91" i="2"/>
  <c r="G83" i="2"/>
  <c r="G75" i="2"/>
  <c r="G67" i="2"/>
  <c r="G59" i="2"/>
  <c r="G51" i="2"/>
  <c r="G43" i="2"/>
  <c r="G35" i="2"/>
  <c r="G31" i="2"/>
  <c r="G463" i="2"/>
  <c r="D19" i="1" l="1"/>
  <c r="D35" i="1"/>
  <c r="C32" i="1"/>
  <c r="C48" i="1" l="1"/>
  <c r="C19" i="1" l="1"/>
  <c r="C35" i="1"/>
  <c r="B32" i="1" l="1"/>
  <c r="B19" i="1" l="1"/>
  <c r="B35" i="1"/>
  <c r="B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00000000-0006-0000-0100-000001000000}">
      <text>
        <r>
          <rPr>
            <sz val="9"/>
            <color indexed="81"/>
            <rFont val="Tahoma"/>
            <family val="2"/>
          </rPr>
          <t>Note: As of July 2009, all historical data have been revised as a result of changes to the survey design.</t>
        </r>
      </text>
    </comment>
    <comment ref="C6" authorId="0" shapeId="0" xr:uid="{00000000-0006-0000-0100-000002000000}">
      <text>
        <r>
          <rPr>
            <sz val="8"/>
            <color indexed="81"/>
            <rFont val="Tahoma"/>
            <family val="2"/>
          </rPr>
          <t>Note: As of July 2009, all historical data have been revised as a result of changes to the survey design.</t>
        </r>
      </text>
    </comment>
    <comment ref="H6" authorId="0" shapeId="0" xr:uid="{00000000-0006-0000-0100-000003000000}">
      <text>
        <r>
          <rPr>
            <sz val="9"/>
            <color indexed="81"/>
            <rFont val="Tahoma"/>
            <family val="2"/>
          </rPr>
          <t>Note: As of July 2009, all historical data have been revised as a result of changes to the survey design.</t>
        </r>
      </text>
    </comment>
  </commentList>
</comments>
</file>

<file path=xl/sharedStrings.xml><?xml version="1.0" encoding="utf-8"?>
<sst xmlns="http://schemas.openxmlformats.org/spreadsheetml/2006/main" count="72" uniqueCount="44">
  <si>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</si>
  <si>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</si>
  <si>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</si>
  <si>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</si>
  <si>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</si>
  <si>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</si>
  <si>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</si>
  <si>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</si>
  <si>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</si>
  <si>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</si>
  <si>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</si>
  <si>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</si>
  <si>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</si>
  <si>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Update</t>
  </si>
  <si>
    <t>A3348582J</t>
  </si>
  <si>
    <t>Value (a) – $ million</t>
  </si>
  <si>
    <t>Annual (b)</t>
  </si>
  <si>
    <t>4.1 Retail turnover</t>
  </si>
  <si>
    <t>(b) 12 months ended June.</t>
  </si>
  <si>
    <t xml:space="preserve">(c) Estimate are presented in current price terms, and therefore reflect both price and </t>
  </si>
  <si>
    <t>volume changes.</t>
  </si>
  <si>
    <t>Annual figures are calculated on the original series.</t>
  </si>
  <si>
    <t>Related publications</t>
  </si>
  <si>
    <t xml:space="preserve">Source: </t>
  </si>
  <si>
    <r>
      <t xml:space="preserve">NAB, </t>
    </r>
    <r>
      <rPr>
        <i/>
        <sz val="8"/>
        <color rgb="FF398BCA"/>
        <rFont val="Arial"/>
        <family val="2"/>
      </rPr>
      <t>Monthly business survey</t>
    </r>
  </si>
  <si>
    <t xml:space="preserve">This month compared to same month in previous year – per cent change (a) </t>
  </si>
  <si>
    <t>2017–18</t>
  </si>
  <si>
    <t>2018–19</t>
  </si>
  <si>
    <t>2019–20</t>
  </si>
  <si>
    <t>A3348585R</t>
  </si>
  <si>
    <t xml:space="preserve">(a) Monthly figures (including the graph) are calculated on the seasonally adjusted series. </t>
  </si>
  <si>
    <t>A3348603J</t>
  </si>
  <si>
    <t>2020–21</t>
  </si>
  <si>
    <t>Source: ABS, Retail Trade, Australia (Table 3 (Australia) and Table 1 (household goods))</t>
  </si>
  <si>
    <t xml:space="preserve">Total retail turnover </t>
  </si>
  <si>
    <t>Seasonally Adjusted ($ Millions)</t>
  </si>
  <si>
    <t>Original ($ Millions)</t>
  </si>
  <si>
    <t>Turnover Household goods retailing</t>
  </si>
  <si>
    <t>Annual total</t>
  </si>
  <si>
    <t>Annual change (%) (month of this year compared to month of previous year)</t>
  </si>
  <si>
    <t>Annual total change (%) (total this year compared to total of previous year)</t>
  </si>
  <si>
    <t>Calculated</t>
  </si>
  <si>
    <t>ABS, Retail trade, Australia</t>
  </si>
  <si>
    <t>2021–22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</si>
</sst>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###\ ##0.0"/>
    <numFmt numFmtId="166" formatCode="###\ ##0"/>
    <numFmt numFmtId="167" formatCode="[$-C09]d\ mmmm\ yyyy;@"/>
    <numFmt numFmtId="168" formatCode="mmm\-yyyy"/>
    <numFmt numFmtId="169" formatCode="0.0;\-0.0;0.0;@"/>
    <numFmt numFmtId="170" formatCode="0.0%"/>
    <numFmt numFmtId="171" formatCode="0.0_ ;\-0.0\ "/>
    <numFmt numFmtId="172" formatCode="_-* #,##0.0_-;\-* #,##0.0_-;_-* &quot;-&quot;??_-;_-@_-"/>
  </numFmts>
  <fonts count="53" x14ac:knownFonts="1"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10"/>
      <color rgb="FF0070C0"/>
      <name val="Times New Roman"/>
      <family val="1"/>
    </font>
    <font>
      <sz val="10"/>
      <color rgb="FF0070C0"/>
      <name val="Arial"/>
      <family val="2"/>
    </font>
    <font>
      <sz val="10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sz val="8"/>
      <color rgb="FF398BCA"/>
      <name val="Arial"/>
      <family val="2"/>
    </font>
    <font>
      <b/>
      <sz val="18"/>
      <color theme="0"/>
      <name val="Calibri"/>
      <family val="2"/>
      <scheme val="minor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10"/>
      <color rgb="FF398BCA"/>
      <name val="Calibri"/>
      <family val="2"/>
      <scheme val="minor"/>
    </font>
    <font>
      <sz val="10"/>
      <color rgb="FF398BCA"/>
      <name val="Arial"/>
      <family val="2"/>
    </font>
    <font>
      <i/>
      <sz val="8"/>
      <color rgb="FF398BCA"/>
      <name val="Arial"/>
      <family val="2"/>
    </font>
    <font>
      <u/>
      <sz val="11"/>
      <color theme="10"/>
      <name val="Calibri"/>
      <family val="2"/>
      <scheme val="minor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398BCA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0" fillId="0" borderId="0"/>
    <xf numFmtId="9" fontId="20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43" fontId="20" fillId="0" borderId="0" applyFill="0" applyBorder="0" applyAlignment="0" applyProtection="0"/>
    <xf numFmtId="0" fontId="29" fillId="0" borderId="0"/>
    <xf numFmtId="0" fontId="21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20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1" fillId="0" borderId="0" xfId="0" applyFont="1" applyFill="1" applyAlignment="1">
      <alignment horizontal="left"/>
    </xf>
    <xf numFmtId="0" fontId="35" fillId="0" borderId="0" xfId="0" applyFont="1" applyFill="1" applyBorder="1"/>
    <xf numFmtId="164" fontId="35" fillId="0" borderId="0" xfId="0" applyNumberFormat="1" applyFont="1" applyFill="1" applyBorder="1"/>
    <xf numFmtId="168" fontId="23" fillId="0" borderId="0" xfId="0" applyNumberFormat="1" applyFont="1" applyFill="1" applyAlignment="1">
      <alignment horizontal="left"/>
    </xf>
    <xf numFmtId="0" fontId="23" fillId="0" borderId="0" xfId="0" applyFont="1" applyFill="1" applyAlignment="1"/>
    <xf numFmtId="0" fontId="32" fillId="0" borderId="0" xfId="0" applyFont="1" applyFill="1" applyAlignment="1">
      <alignment horizontal="left"/>
    </xf>
    <xf numFmtId="0" fontId="23" fillId="0" borderId="0" xfId="0" applyFont="1" applyBorder="1" applyAlignment="1">
      <alignment horizontal="left"/>
    </xf>
    <xf numFmtId="0" fontId="20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34" fillId="0" borderId="0" xfId="0" applyFont="1" applyFill="1" applyBorder="1"/>
    <xf numFmtId="0" fontId="27" fillId="0" borderId="0" xfId="0" applyFont="1" applyBorder="1"/>
    <xf numFmtId="0" fontId="23" fillId="0" borderId="0" xfId="0" applyFont="1" applyFill="1" applyAlignment="1">
      <alignment wrapText="1"/>
    </xf>
    <xf numFmtId="0" fontId="30" fillId="0" borderId="0" xfId="0" applyFont="1" applyFill="1" applyAlignment="1">
      <alignment horizontal="left"/>
    </xf>
    <xf numFmtId="0" fontId="22" fillId="0" borderId="0" xfId="0" applyFont="1" applyFill="1" applyBorder="1"/>
    <xf numFmtId="165" fontId="35" fillId="0" borderId="0" xfId="0" applyNumberFormat="1" applyFont="1" applyBorder="1"/>
    <xf numFmtId="165" fontId="24" fillId="0" borderId="0" xfId="0" applyNumberFormat="1" applyFont="1" applyBorder="1"/>
    <xf numFmtId="10" fontId="24" fillId="0" borderId="0" xfId="2" applyNumberFormat="1" applyFont="1" applyBorder="1"/>
    <xf numFmtId="16" fontId="35" fillId="0" borderId="0" xfId="0" applyNumberFormat="1" applyFont="1" applyFill="1" applyBorder="1"/>
    <xf numFmtId="0" fontId="36" fillId="0" borderId="0" xfId="0" applyFont="1" applyFill="1" applyBorder="1"/>
    <xf numFmtId="166" fontId="35" fillId="0" borderId="0" xfId="0" applyNumberFormat="1" applyFont="1" applyFill="1" applyBorder="1"/>
    <xf numFmtId="166" fontId="24" fillId="0" borderId="0" xfId="0" applyNumberFormat="1" applyFont="1" applyBorder="1"/>
    <xf numFmtId="164" fontId="24" fillId="0" borderId="0" xfId="0" applyNumberFormat="1" applyFont="1" applyBorder="1"/>
    <xf numFmtId="0" fontId="26" fillId="0" borderId="0" xfId="0" applyFont="1" applyFill="1" applyBorder="1"/>
    <xf numFmtId="0" fontId="33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7" fillId="0" borderId="0" xfId="0" applyFont="1"/>
    <xf numFmtId="0" fontId="40" fillId="0" borderId="0" xfId="0" applyFont="1"/>
    <xf numFmtId="0" fontId="25" fillId="0" borderId="1" xfId="0" applyFont="1" applyFill="1" applyBorder="1"/>
    <xf numFmtId="0" fontId="22" fillId="0" borderId="1" xfId="0" applyFont="1" applyFill="1" applyBorder="1"/>
    <xf numFmtId="0" fontId="41" fillId="2" borderId="0" xfId="0" applyFont="1" applyFill="1" applyBorder="1"/>
    <xf numFmtId="0" fontId="42" fillId="2" borderId="0" xfId="0" applyFont="1" applyFill="1" applyBorder="1"/>
    <xf numFmtId="0" fontId="43" fillId="2" borderId="0" xfId="0" applyFont="1" applyFill="1" applyBorder="1"/>
    <xf numFmtId="0" fontId="44" fillId="2" borderId="0" xfId="0" applyFont="1" applyFill="1" applyBorder="1"/>
    <xf numFmtId="0" fontId="44" fillId="2" borderId="0" xfId="0" applyFont="1" applyFill="1" applyBorder="1" applyAlignment="1">
      <alignment horizontal="right"/>
    </xf>
    <xf numFmtId="0" fontId="45" fillId="3" borderId="0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indent="1"/>
    </xf>
    <xf numFmtId="0" fontId="0" fillId="0" borderId="0" xfId="0" applyFont="1" applyFill="1"/>
    <xf numFmtId="165" fontId="35" fillId="0" borderId="0" xfId="0" applyNumberFormat="1" applyFont="1" applyFill="1" applyBorder="1"/>
    <xf numFmtId="0" fontId="50" fillId="0" borderId="0" xfId="0" applyFont="1" applyFill="1" applyAlignment="1">
      <alignment horizontal="left"/>
    </xf>
    <xf numFmtId="0" fontId="51" fillId="0" borderId="0" xfId="0" applyFont="1" applyFill="1"/>
    <xf numFmtId="0" fontId="32" fillId="0" borderId="2" xfId="26" applyFont="1" applyFill="1" applyBorder="1" applyAlignment="1">
      <alignment horizontal="center" wrapText="1"/>
    </xf>
    <xf numFmtId="0" fontId="50" fillId="0" borderId="0" xfId="26" applyFont="1" applyFill="1" applyAlignment="1">
      <alignment horizontal="left"/>
    </xf>
    <xf numFmtId="165" fontId="36" fillId="0" borderId="0" xfId="0" applyNumberFormat="1" applyFont="1" applyFill="1" applyBorder="1"/>
    <xf numFmtId="0" fontId="27" fillId="0" borderId="0" xfId="0" applyFont="1" applyFill="1"/>
    <xf numFmtId="169" fontId="27" fillId="0" borderId="0" xfId="0" applyNumberFormat="1" applyFont="1" applyFill="1"/>
    <xf numFmtId="0" fontId="52" fillId="0" borderId="0" xfId="0" applyFont="1" applyFill="1"/>
    <xf numFmtId="170" fontId="27" fillId="0" borderId="0" xfId="2" applyNumberFormat="1" applyFont="1" applyFill="1"/>
    <xf numFmtId="171" fontId="27" fillId="0" borderId="0" xfId="0" applyNumberFormat="1" applyFont="1" applyFill="1"/>
    <xf numFmtId="10" fontId="27" fillId="0" borderId="0" xfId="2" applyNumberFormat="1" applyFont="1" applyFill="1"/>
    <xf numFmtId="0" fontId="52" fillId="0" borderId="0" xfId="0" applyFont="1" applyFill="1" applyBorder="1" applyAlignment="1"/>
    <xf numFmtId="0" fontId="27" fillId="0" borderId="0" xfId="0" applyFont="1" applyFill="1" applyBorder="1" applyAlignment="1">
      <alignment horizontal="right" wrapText="1"/>
    </xf>
    <xf numFmtId="0" fontId="27" fillId="0" borderId="0" xfId="26" applyFont="1" applyFill="1" applyBorder="1" applyAlignment="1">
      <alignment horizontal="right" wrapText="1"/>
    </xf>
    <xf numFmtId="0" fontId="27" fillId="0" borderId="0" xfId="0" applyFont="1" applyFill="1" applyAlignment="1">
      <alignment horizontal="left"/>
    </xf>
    <xf numFmtId="168" fontId="27" fillId="0" borderId="0" xfId="0" applyNumberFormat="1" applyFont="1" applyFill="1" applyAlignment="1">
      <alignment horizontal="left"/>
    </xf>
    <xf numFmtId="169" fontId="27" fillId="0" borderId="0" xfId="0" applyNumberFormat="1" applyFont="1" applyFill="1" applyAlignment="1"/>
    <xf numFmtId="169" fontId="27" fillId="0" borderId="0" xfId="26" applyNumberFormat="1" applyFont="1" applyFill="1" applyAlignment="1"/>
    <xf numFmtId="172" fontId="1" fillId="0" borderId="0" xfId="28" applyNumberFormat="1" applyFont="1"/>
    <xf numFmtId="169" fontId="1" fillId="0" borderId="0" xfId="0" applyNumberFormat="1" applyFont="1"/>
    <xf numFmtId="0" fontId="27" fillId="0" borderId="0" xfId="0" applyFont="1" applyFill="1" applyAlignment="1"/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167" fontId="33" fillId="0" borderId="0" xfId="0" applyNumberFormat="1" applyFont="1" applyFill="1" applyBorder="1" applyAlignment="1">
      <alignment horizontal="left"/>
    </xf>
  </cellXfs>
  <cellStyles count="29">
    <cellStyle name="Comma" xfId="28" builtinId="3"/>
    <cellStyle name="Comma 2" xfId="5" xr:uid="{00000000-0005-0000-0000-000000000000}"/>
    <cellStyle name="Hyperlink 2" xfId="8" xr:uid="{00000000-0005-0000-0000-000001000000}"/>
    <cellStyle name="Hyperlink 3" xfId="19" xr:uid="{00000000-0005-0000-0000-000002000000}"/>
    <cellStyle name="Normal" xfId="0" builtinId="0" customBuiltin="1"/>
    <cellStyle name="Normal 10" xfId="13" xr:uid="{00000000-0005-0000-0000-000004000000}"/>
    <cellStyle name="Normal 11" xfId="14" xr:uid="{00000000-0005-0000-0000-000005000000}"/>
    <cellStyle name="Normal 12" xfId="15" xr:uid="{00000000-0005-0000-0000-000006000000}"/>
    <cellStyle name="Normal 13" xfId="16" xr:uid="{00000000-0005-0000-0000-000007000000}"/>
    <cellStyle name="Normal 14" xfId="17" xr:uid="{00000000-0005-0000-0000-000008000000}"/>
    <cellStyle name="Normal 15" xfId="18" xr:uid="{00000000-0005-0000-0000-000009000000}"/>
    <cellStyle name="Normal 16" xfId="20" xr:uid="{00000000-0005-0000-0000-00000A000000}"/>
    <cellStyle name="Normal 17" xfId="21" xr:uid="{00000000-0005-0000-0000-00000B000000}"/>
    <cellStyle name="Normal 18" xfId="22" xr:uid="{00000000-0005-0000-0000-00000C000000}"/>
    <cellStyle name="Normal 19" xfId="23" xr:uid="{00000000-0005-0000-0000-00000D000000}"/>
    <cellStyle name="Normal 2" xfId="1" xr:uid="{00000000-0005-0000-0000-00000E000000}"/>
    <cellStyle name="Normal 20" xfId="24" xr:uid="{00000000-0005-0000-0000-00000F000000}"/>
    <cellStyle name="Normal 21" xfId="25" xr:uid="{B2AF8C7D-51C3-4561-B67D-41E10158B8C7}"/>
    <cellStyle name="Normal 22" xfId="26" xr:uid="{C9438534-59F4-4EC0-B673-7BCD3580A40F}"/>
    <cellStyle name="Normal 23" xfId="27" xr:uid="{1398F87D-D163-443B-B06F-E98B30679B42}"/>
    <cellStyle name="Normal 3" xfId="3" xr:uid="{00000000-0005-0000-0000-000010000000}"/>
    <cellStyle name="Normal 4" xfId="6" xr:uid="{00000000-0005-0000-0000-000011000000}"/>
    <cellStyle name="Normal 5" xfId="7" xr:uid="{00000000-0005-0000-0000-000012000000}"/>
    <cellStyle name="Normal 6" xfId="9" xr:uid="{00000000-0005-0000-0000-000013000000}"/>
    <cellStyle name="Normal 7" xfId="10" xr:uid="{00000000-0005-0000-0000-000014000000}"/>
    <cellStyle name="Normal 8" xfId="11" xr:uid="{00000000-0005-0000-0000-000015000000}"/>
    <cellStyle name="Normal 9" xfId="12" xr:uid="{00000000-0005-0000-0000-000016000000}"/>
    <cellStyle name="Percent" xfId="2" builtinId="5"/>
    <cellStyle name="Percent 2" xfId="4" xr:uid="{00000000-0005-0000-0000-00001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98BCA"/>
      <color rgb="FFF99E3C"/>
      <color rgb="FFDCE6EE"/>
      <color rgb="FF033C59"/>
      <color rgb="FF13B5EA"/>
      <color rgb="FF919195"/>
      <color rgb="FFF99D31"/>
      <color rgb="FF72B4E7"/>
      <color rgb="FF949397"/>
      <color rgb="FFDD9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Annual change  –  per cent</a:t>
            </a:r>
          </a:p>
        </c:rich>
      </c:tx>
      <c:layout>
        <c:manualLayout>
          <c:xMode val="edge"/>
          <c:yMode val="edge"/>
          <c:x val="1.3563150475432833E-2"/>
          <c:y val="1.2876941337746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222346250854823E-2"/>
          <c:y val="0.12882772196578876"/>
          <c:w val="0.92644512036700422"/>
          <c:h val="0.75749536085059432"/>
        </c:manualLayout>
      </c:layout>
      <c:lineChart>
        <c:grouping val="standard"/>
        <c:varyColors val="0"/>
        <c:ser>
          <c:idx val="3"/>
          <c:order val="0"/>
          <c:tx>
            <c:v>Total retail turnover Australia</c:v>
          </c:tx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'4.1 Data'!$A$358:$A$490</c:f>
              <c:numCache>
                <c:formatCode>mmm\-yyyy</c:formatCode>
                <c:ptCount val="133"/>
                <c:pt idx="0">
                  <c:v>40695</c:v>
                </c:pt>
                <c:pt idx="1">
                  <c:v>40725</c:v>
                </c:pt>
                <c:pt idx="2">
                  <c:v>40756</c:v>
                </c:pt>
                <c:pt idx="3">
                  <c:v>40787</c:v>
                </c:pt>
                <c:pt idx="4">
                  <c:v>40817</c:v>
                </c:pt>
                <c:pt idx="5">
                  <c:v>40848</c:v>
                </c:pt>
                <c:pt idx="6">
                  <c:v>40878</c:v>
                </c:pt>
                <c:pt idx="7">
                  <c:v>40909</c:v>
                </c:pt>
                <c:pt idx="8">
                  <c:v>40940</c:v>
                </c:pt>
                <c:pt idx="9">
                  <c:v>40969</c:v>
                </c:pt>
                <c:pt idx="10">
                  <c:v>41000</c:v>
                </c:pt>
                <c:pt idx="11">
                  <c:v>41030</c:v>
                </c:pt>
                <c:pt idx="12">
                  <c:v>41061</c:v>
                </c:pt>
                <c:pt idx="13">
                  <c:v>41091</c:v>
                </c:pt>
                <c:pt idx="14">
                  <c:v>41122</c:v>
                </c:pt>
                <c:pt idx="15">
                  <c:v>41153</c:v>
                </c:pt>
                <c:pt idx="16">
                  <c:v>41183</c:v>
                </c:pt>
                <c:pt idx="17">
                  <c:v>41214</c:v>
                </c:pt>
                <c:pt idx="18">
                  <c:v>41244</c:v>
                </c:pt>
                <c:pt idx="19">
                  <c:v>41275</c:v>
                </c:pt>
                <c:pt idx="20">
                  <c:v>41306</c:v>
                </c:pt>
                <c:pt idx="21">
                  <c:v>41334</c:v>
                </c:pt>
                <c:pt idx="22">
                  <c:v>41365</c:v>
                </c:pt>
                <c:pt idx="23">
                  <c:v>41395</c:v>
                </c:pt>
                <c:pt idx="24">
                  <c:v>41426</c:v>
                </c:pt>
                <c:pt idx="25">
                  <c:v>41456</c:v>
                </c:pt>
                <c:pt idx="26">
                  <c:v>41487</c:v>
                </c:pt>
                <c:pt idx="27">
                  <c:v>41518</c:v>
                </c:pt>
                <c:pt idx="28">
                  <c:v>41548</c:v>
                </c:pt>
                <c:pt idx="29">
                  <c:v>41579</c:v>
                </c:pt>
                <c:pt idx="30">
                  <c:v>41609</c:v>
                </c:pt>
                <c:pt idx="31">
                  <c:v>41640</c:v>
                </c:pt>
                <c:pt idx="32">
                  <c:v>41671</c:v>
                </c:pt>
                <c:pt idx="33">
                  <c:v>41699</c:v>
                </c:pt>
                <c:pt idx="34">
                  <c:v>41730</c:v>
                </c:pt>
                <c:pt idx="35">
                  <c:v>41760</c:v>
                </c:pt>
                <c:pt idx="36">
                  <c:v>41791</c:v>
                </c:pt>
                <c:pt idx="37">
                  <c:v>41821</c:v>
                </c:pt>
                <c:pt idx="38">
                  <c:v>41852</c:v>
                </c:pt>
                <c:pt idx="39">
                  <c:v>41883</c:v>
                </c:pt>
                <c:pt idx="40">
                  <c:v>41913</c:v>
                </c:pt>
                <c:pt idx="41">
                  <c:v>41944</c:v>
                </c:pt>
                <c:pt idx="42">
                  <c:v>41974</c:v>
                </c:pt>
                <c:pt idx="43">
                  <c:v>42005</c:v>
                </c:pt>
                <c:pt idx="44">
                  <c:v>42036</c:v>
                </c:pt>
                <c:pt idx="45">
                  <c:v>42064</c:v>
                </c:pt>
                <c:pt idx="46">
                  <c:v>42095</c:v>
                </c:pt>
                <c:pt idx="47">
                  <c:v>42125</c:v>
                </c:pt>
                <c:pt idx="48">
                  <c:v>42156</c:v>
                </c:pt>
                <c:pt idx="49">
                  <c:v>42186</c:v>
                </c:pt>
                <c:pt idx="50">
                  <c:v>42217</c:v>
                </c:pt>
                <c:pt idx="51">
                  <c:v>42248</c:v>
                </c:pt>
                <c:pt idx="52">
                  <c:v>42278</c:v>
                </c:pt>
                <c:pt idx="53">
                  <c:v>42309</c:v>
                </c:pt>
                <c:pt idx="54">
                  <c:v>42339</c:v>
                </c:pt>
                <c:pt idx="55">
                  <c:v>42370</c:v>
                </c:pt>
                <c:pt idx="56">
                  <c:v>42401</c:v>
                </c:pt>
                <c:pt idx="57">
                  <c:v>42430</c:v>
                </c:pt>
                <c:pt idx="58">
                  <c:v>42461</c:v>
                </c:pt>
                <c:pt idx="59">
                  <c:v>42491</c:v>
                </c:pt>
                <c:pt idx="60">
                  <c:v>42522</c:v>
                </c:pt>
                <c:pt idx="61">
                  <c:v>42552</c:v>
                </c:pt>
                <c:pt idx="62">
                  <c:v>42583</c:v>
                </c:pt>
                <c:pt idx="63">
                  <c:v>42614</c:v>
                </c:pt>
                <c:pt idx="64">
                  <c:v>42644</c:v>
                </c:pt>
                <c:pt idx="65">
                  <c:v>42675</c:v>
                </c:pt>
                <c:pt idx="66">
                  <c:v>42705</c:v>
                </c:pt>
                <c:pt idx="67">
                  <c:v>42736</c:v>
                </c:pt>
                <c:pt idx="68">
                  <c:v>42767</c:v>
                </c:pt>
                <c:pt idx="69">
                  <c:v>42795</c:v>
                </c:pt>
                <c:pt idx="70">
                  <c:v>42826</c:v>
                </c:pt>
                <c:pt idx="71">
                  <c:v>42856</c:v>
                </c:pt>
                <c:pt idx="72">
                  <c:v>42887</c:v>
                </c:pt>
                <c:pt idx="73">
                  <c:v>42917</c:v>
                </c:pt>
                <c:pt idx="74">
                  <c:v>42948</c:v>
                </c:pt>
                <c:pt idx="75">
                  <c:v>42979</c:v>
                </c:pt>
                <c:pt idx="76">
                  <c:v>43009</c:v>
                </c:pt>
                <c:pt idx="77">
                  <c:v>43040</c:v>
                </c:pt>
                <c:pt idx="78">
                  <c:v>43070</c:v>
                </c:pt>
                <c:pt idx="79">
                  <c:v>43101</c:v>
                </c:pt>
                <c:pt idx="80">
                  <c:v>43132</c:v>
                </c:pt>
                <c:pt idx="81">
                  <c:v>43160</c:v>
                </c:pt>
                <c:pt idx="82">
                  <c:v>43191</c:v>
                </c:pt>
                <c:pt idx="83">
                  <c:v>43221</c:v>
                </c:pt>
                <c:pt idx="84">
                  <c:v>43252</c:v>
                </c:pt>
                <c:pt idx="85">
                  <c:v>43282</c:v>
                </c:pt>
                <c:pt idx="86">
                  <c:v>43313</c:v>
                </c:pt>
                <c:pt idx="87">
                  <c:v>43344</c:v>
                </c:pt>
                <c:pt idx="88">
                  <c:v>43374</c:v>
                </c:pt>
                <c:pt idx="89">
                  <c:v>43405</c:v>
                </c:pt>
                <c:pt idx="90">
                  <c:v>43435</c:v>
                </c:pt>
                <c:pt idx="91">
                  <c:v>43466</c:v>
                </c:pt>
                <c:pt idx="92">
                  <c:v>43497</c:v>
                </c:pt>
                <c:pt idx="93">
                  <c:v>43525</c:v>
                </c:pt>
                <c:pt idx="94">
                  <c:v>43556</c:v>
                </c:pt>
                <c:pt idx="95">
                  <c:v>43586</c:v>
                </c:pt>
                <c:pt idx="96">
                  <c:v>43617</c:v>
                </c:pt>
                <c:pt idx="97">
                  <c:v>43647</c:v>
                </c:pt>
                <c:pt idx="98">
                  <c:v>43678</c:v>
                </c:pt>
                <c:pt idx="99">
                  <c:v>43709</c:v>
                </c:pt>
                <c:pt idx="100">
                  <c:v>43739</c:v>
                </c:pt>
                <c:pt idx="101">
                  <c:v>43770</c:v>
                </c:pt>
                <c:pt idx="102">
                  <c:v>43800</c:v>
                </c:pt>
                <c:pt idx="103">
                  <c:v>43831</c:v>
                </c:pt>
                <c:pt idx="104">
                  <c:v>43862</c:v>
                </c:pt>
                <c:pt idx="105">
                  <c:v>43891</c:v>
                </c:pt>
                <c:pt idx="106">
                  <c:v>43922</c:v>
                </c:pt>
                <c:pt idx="107">
                  <c:v>43952</c:v>
                </c:pt>
                <c:pt idx="108">
                  <c:v>43983</c:v>
                </c:pt>
                <c:pt idx="109">
                  <c:v>44013</c:v>
                </c:pt>
                <c:pt idx="110">
                  <c:v>44044</c:v>
                </c:pt>
                <c:pt idx="111">
                  <c:v>44075</c:v>
                </c:pt>
                <c:pt idx="112">
                  <c:v>44105</c:v>
                </c:pt>
                <c:pt idx="113">
                  <c:v>44136</c:v>
                </c:pt>
                <c:pt idx="114">
                  <c:v>44166</c:v>
                </c:pt>
                <c:pt idx="115">
                  <c:v>44197</c:v>
                </c:pt>
                <c:pt idx="116">
                  <c:v>44228</c:v>
                </c:pt>
                <c:pt idx="117">
                  <c:v>44256</c:v>
                </c:pt>
                <c:pt idx="118">
                  <c:v>44287</c:v>
                </c:pt>
                <c:pt idx="119">
                  <c:v>44317</c:v>
                </c:pt>
                <c:pt idx="120">
                  <c:v>44348</c:v>
                </c:pt>
                <c:pt idx="121">
                  <c:v>44378</c:v>
                </c:pt>
                <c:pt idx="122">
                  <c:v>44409</c:v>
                </c:pt>
                <c:pt idx="123">
                  <c:v>44440</c:v>
                </c:pt>
                <c:pt idx="124">
                  <c:v>44470</c:v>
                </c:pt>
                <c:pt idx="125">
                  <c:v>44501</c:v>
                </c:pt>
                <c:pt idx="126">
                  <c:v>44531</c:v>
                </c:pt>
                <c:pt idx="127">
                  <c:v>44562</c:v>
                </c:pt>
                <c:pt idx="128">
                  <c:v>44593</c:v>
                </c:pt>
                <c:pt idx="129">
                  <c:v>44621</c:v>
                </c:pt>
                <c:pt idx="130">
                  <c:v>44652</c:v>
                </c:pt>
                <c:pt idx="131">
                  <c:v>44682</c:v>
                </c:pt>
                <c:pt idx="132">
                  <c:v>44713</c:v>
                </c:pt>
              </c:numCache>
            </c:numRef>
          </c:cat>
          <c:val>
            <c:numRef>
              <c:f>'4.1 Data'!$F$358:$F$490</c:f>
              <c:numCache>
                <c:formatCode>0.0;\-0.0;0.0;@</c:formatCode>
                <c:ptCount val="133"/>
                <c:pt idx="0">
                  <c:v>1.5426116889329413</c:v>
                </c:pt>
                <c:pt idx="1">
                  <c:v>1.9209072804151757</c:v>
                </c:pt>
                <c:pt idx="2">
                  <c:v>2.2144715988025161</c:v>
                </c:pt>
                <c:pt idx="3">
                  <c:v>2.2488300601123816</c:v>
                </c:pt>
                <c:pt idx="4">
                  <c:v>3.5964149489120412</c:v>
                </c:pt>
                <c:pt idx="5">
                  <c:v>3.1199838993908204</c:v>
                </c:pt>
                <c:pt idx="6">
                  <c:v>2.8932773848997844</c:v>
                </c:pt>
                <c:pt idx="7">
                  <c:v>2.594631627884219</c:v>
                </c:pt>
                <c:pt idx="8">
                  <c:v>1.8967497443700914</c:v>
                </c:pt>
                <c:pt idx="9">
                  <c:v>3.5522601968440632</c:v>
                </c:pt>
                <c:pt idx="10">
                  <c:v>2.6280885707808919</c:v>
                </c:pt>
                <c:pt idx="11">
                  <c:v>3.8654078915516892</c:v>
                </c:pt>
                <c:pt idx="12">
                  <c:v>5.4395073360498492</c:v>
                </c:pt>
                <c:pt idx="13">
                  <c:v>3.8387124719652812</c:v>
                </c:pt>
                <c:pt idx="14">
                  <c:v>3.3629250317053945</c:v>
                </c:pt>
                <c:pt idx="15">
                  <c:v>3.8175394249274768</c:v>
                </c:pt>
                <c:pt idx="16">
                  <c:v>3.1157744127816822</c:v>
                </c:pt>
                <c:pt idx="17">
                  <c:v>2.6714268713554716</c:v>
                </c:pt>
                <c:pt idx="18">
                  <c:v>2.7140073197395314</c:v>
                </c:pt>
                <c:pt idx="19">
                  <c:v>3.6819033899841056</c:v>
                </c:pt>
                <c:pt idx="20">
                  <c:v>4.5732330798460934</c:v>
                </c:pt>
                <c:pt idx="21">
                  <c:v>2.9210447030467366</c:v>
                </c:pt>
                <c:pt idx="22">
                  <c:v>2.8225541154023395</c:v>
                </c:pt>
                <c:pt idx="23">
                  <c:v>2.5632300707580047</c:v>
                </c:pt>
                <c:pt idx="24">
                  <c:v>1.2998558274720096</c:v>
                </c:pt>
                <c:pt idx="25">
                  <c:v>2.151524421331688</c:v>
                </c:pt>
                <c:pt idx="26">
                  <c:v>2.8048633682436463</c:v>
                </c:pt>
                <c:pt idx="27">
                  <c:v>3.1058048807481602</c:v>
                </c:pt>
                <c:pt idx="28">
                  <c:v>3.7500925035151305</c:v>
                </c:pt>
                <c:pt idx="29">
                  <c:v>4.9187016370944834</c:v>
                </c:pt>
                <c:pt idx="30">
                  <c:v>5.8759833410458091</c:v>
                </c:pt>
                <c:pt idx="31">
                  <c:v>6.2401663553637716</c:v>
                </c:pt>
                <c:pt idx="32">
                  <c:v>5.0172137000131922</c:v>
                </c:pt>
                <c:pt idx="33">
                  <c:v>5.6584442137136355</c:v>
                </c:pt>
                <c:pt idx="34">
                  <c:v>5.8457347617828805</c:v>
                </c:pt>
                <c:pt idx="35">
                  <c:v>5.0260642721773623</c:v>
                </c:pt>
                <c:pt idx="36">
                  <c:v>5.6060530276505931</c:v>
                </c:pt>
                <c:pt idx="37">
                  <c:v>6.1629975135665029</c:v>
                </c:pt>
                <c:pt idx="38">
                  <c:v>5.5494505494505528</c:v>
                </c:pt>
                <c:pt idx="39">
                  <c:v>5.9963235787411637</c:v>
                </c:pt>
                <c:pt idx="40">
                  <c:v>5.9647996576258491</c:v>
                </c:pt>
                <c:pt idx="41">
                  <c:v>5.0805140170396328</c:v>
                </c:pt>
                <c:pt idx="42">
                  <c:v>4.1984632732803711</c:v>
                </c:pt>
                <c:pt idx="43">
                  <c:v>3.8046161174381781</c:v>
                </c:pt>
                <c:pt idx="44">
                  <c:v>4.551025269038397</c:v>
                </c:pt>
                <c:pt idx="45">
                  <c:v>4.4826839826839828</c:v>
                </c:pt>
                <c:pt idx="46">
                  <c:v>4.417441770085758</c:v>
                </c:pt>
                <c:pt idx="47">
                  <c:v>4.8855001471275505</c:v>
                </c:pt>
                <c:pt idx="48">
                  <c:v>4.9993110931229809</c:v>
                </c:pt>
                <c:pt idx="49">
                  <c:v>4.5504083699819082</c:v>
                </c:pt>
                <c:pt idx="50">
                  <c:v>4.7955726610969256</c:v>
                </c:pt>
                <c:pt idx="51">
                  <c:v>4.021198848916006</c:v>
                </c:pt>
                <c:pt idx="52">
                  <c:v>4.1532040926225129</c:v>
                </c:pt>
                <c:pt idx="53">
                  <c:v>4.441678266391361</c:v>
                </c:pt>
                <c:pt idx="54">
                  <c:v>4.4319726179090893</c:v>
                </c:pt>
                <c:pt idx="55">
                  <c:v>4.2433546363196486</c:v>
                </c:pt>
                <c:pt idx="56">
                  <c:v>3.4872257936244857</c:v>
                </c:pt>
                <c:pt idx="57">
                  <c:v>4.0434215160241198</c:v>
                </c:pt>
                <c:pt idx="58">
                  <c:v>3.7367872562155666</c:v>
                </c:pt>
                <c:pt idx="59">
                  <c:v>3.3034631284501357</c:v>
                </c:pt>
                <c:pt idx="60">
                  <c:v>3.1423381160733661</c:v>
                </c:pt>
                <c:pt idx="61">
                  <c:v>2.7838414559368179</c:v>
                </c:pt>
                <c:pt idx="62">
                  <c:v>3.1624464069771734</c:v>
                </c:pt>
                <c:pt idx="63">
                  <c:v>3.7756972951923511</c:v>
                </c:pt>
                <c:pt idx="64">
                  <c:v>3.3081819944419313</c:v>
                </c:pt>
                <c:pt idx="65">
                  <c:v>3.2642789555273728</c:v>
                </c:pt>
                <c:pt idx="66">
                  <c:v>3.1184480057838351</c:v>
                </c:pt>
                <c:pt idx="67">
                  <c:v>2.9997438852606058</c:v>
                </c:pt>
                <c:pt idx="68">
                  <c:v>2.720108227967172</c:v>
                </c:pt>
                <c:pt idx="69">
                  <c:v>2.2085586625994509</c:v>
                </c:pt>
                <c:pt idx="70">
                  <c:v>3.1604796530169637</c:v>
                </c:pt>
                <c:pt idx="71">
                  <c:v>3.7162175654681313</c:v>
                </c:pt>
                <c:pt idx="72">
                  <c:v>3.5018248610481737</c:v>
                </c:pt>
                <c:pt idx="73">
                  <c:v>3.5432475858667871</c:v>
                </c:pt>
                <c:pt idx="74">
                  <c:v>2.2303526885794662</c:v>
                </c:pt>
                <c:pt idx="75">
                  <c:v>1.4740141968166551</c:v>
                </c:pt>
                <c:pt idx="76">
                  <c:v>1.7293691692928443</c:v>
                </c:pt>
                <c:pt idx="77">
                  <c:v>2.6233905997769624</c:v>
                </c:pt>
                <c:pt idx="78">
                  <c:v>2.6284013804170825</c:v>
                </c:pt>
                <c:pt idx="79">
                  <c:v>2.2880210114070718</c:v>
                </c:pt>
                <c:pt idx="80">
                  <c:v>2.9843476634494279</c:v>
                </c:pt>
                <c:pt idx="81">
                  <c:v>2.9466999142834851</c:v>
                </c:pt>
                <c:pt idx="82">
                  <c:v>2.5933625993137008</c:v>
                </c:pt>
                <c:pt idx="83">
                  <c:v>2.6096097715002928</c:v>
                </c:pt>
                <c:pt idx="84">
                  <c:v>2.6266257960927084</c:v>
                </c:pt>
                <c:pt idx="85">
                  <c:v>2.7720908794100163</c:v>
                </c:pt>
                <c:pt idx="86">
                  <c:v>3.8584042097297795</c:v>
                </c:pt>
                <c:pt idx="87">
                  <c:v>3.7642091963498139</c:v>
                </c:pt>
                <c:pt idx="88">
                  <c:v>3.925344279559241</c:v>
                </c:pt>
                <c:pt idx="89">
                  <c:v>2.6357384399103339</c:v>
                </c:pt>
                <c:pt idx="90">
                  <c:v>2.7375684107453231</c:v>
                </c:pt>
                <c:pt idx="91">
                  <c:v>2.9813159723936806</c:v>
                </c:pt>
                <c:pt idx="92">
                  <c:v>3.1823926022898479</c:v>
                </c:pt>
                <c:pt idx="93">
                  <c:v>3.3895610904425513</c:v>
                </c:pt>
                <c:pt idx="94">
                  <c:v>2.6539905908763837</c:v>
                </c:pt>
                <c:pt idx="95">
                  <c:v>2.4884509008485058</c:v>
                </c:pt>
                <c:pt idx="96">
                  <c:v>2.4733130717290703</c:v>
                </c:pt>
                <c:pt idx="97">
                  <c:v>2.5130623930154425</c:v>
                </c:pt>
                <c:pt idx="98">
                  <c:v>2.3619676372517366</c:v>
                </c:pt>
                <c:pt idx="99">
                  <c:v>2.5351276102088223</c:v>
                </c:pt>
                <c:pt idx="100">
                  <c:v>2.2933201180499512</c:v>
                </c:pt>
                <c:pt idx="101">
                  <c:v>3.2529143699074905</c:v>
                </c:pt>
                <c:pt idx="102">
                  <c:v>2.5789172315705815</c:v>
                </c:pt>
                <c:pt idx="103">
                  <c:v>2.0120093537226782</c:v>
                </c:pt>
                <c:pt idx="104">
                  <c:v>1.9093612605377785</c:v>
                </c:pt>
                <c:pt idx="105">
                  <c:v>9.9308512001288438</c:v>
                </c:pt>
                <c:pt idx="106">
                  <c:v>-9.0146881295109189</c:v>
                </c:pt>
                <c:pt idx="107">
                  <c:v>5.5839942585554114</c:v>
                </c:pt>
                <c:pt idx="108">
                  <c:v>8.3362553875374363</c:v>
                </c:pt>
                <c:pt idx="109">
                  <c:v>12.120195708129476</c:v>
                </c:pt>
                <c:pt idx="110">
                  <c:v>7.0171807079279631</c:v>
                </c:pt>
                <c:pt idx="111">
                  <c:v>5.8235941550448214</c:v>
                </c:pt>
                <c:pt idx="112">
                  <c:v>7.0800267539181814</c:v>
                </c:pt>
                <c:pt idx="113">
                  <c:v>13.138099916103164</c:v>
                </c:pt>
                <c:pt idx="114">
                  <c:v>9.9003875019807346</c:v>
                </c:pt>
                <c:pt idx="115">
                  <c:v>10.529436648745198</c:v>
                </c:pt>
                <c:pt idx="116">
                  <c:v>9.1426905971588592</c:v>
                </c:pt>
                <c:pt idx="117">
                  <c:v>2.3146236530495434</c:v>
                </c:pt>
                <c:pt idx="118">
                  <c:v>24.85633053051842</c:v>
                </c:pt>
                <c:pt idx="119">
                  <c:v>7.5341943180557092</c:v>
                </c:pt>
                <c:pt idx="120">
                  <c:v>3.0461593443087227</c:v>
                </c:pt>
                <c:pt idx="121">
                  <c:v>-3.2244008714596899</c:v>
                </c:pt>
                <c:pt idx="122">
                  <c:v>-0.70277240490005954</c:v>
                </c:pt>
                <c:pt idx="123">
                  <c:v>1.8057470517193575</c:v>
                </c:pt>
                <c:pt idx="124">
                  <c:v>5.1148295957160945</c:v>
                </c:pt>
                <c:pt idx="125">
                  <c:v>5.6699560778050335</c:v>
                </c:pt>
                <c:pt idx="126">
                  <c:v>4.7554289946160653</c:v>
                </c:pt>
                <c:pt idx="127">
                  <c:v>6.2875573685226271</c:v>
                </c:pt>
                <c:pt idx="128">
                  <c:v>9.0757438391164644</c:v>
                </c:pt>
                <c:pt idx="129">
                  <c:v>9.4389423906215821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A3-44FA-A604-B7AA5AD3816D}"/>
            </c:ext>
          </c:extLst>
        </c:ser>
        <c:ser>
          <c:idx val="8"/>
          <c:order val="1"/>
          <c:tx>
            <c:v>Household goods turnover Australia</c:v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'4.1 Data'!$A$358:$A$490</c:f>
              <c:numCache>
                <c:formatCode>mmm\-yyyy</c:formatCode>
                <c:ptCount val="133"/>
                <c:pt idx="0">
                  <c:v>40695</c:v>
                </c:pt>
                <c:pt idx="1">
                  <c:v>40725</c:v>
                </c:pt>
                <c:pt idx="2">
                  <c:v>40756</c:v>
                </c:pt>
                <c:pt idx="3">
                  <c:v>40787</c:v>
                </c:pt>
                <c:pt idx="4">
                  <c:v>40817</c:v>
                </c:pt>
                <c:pt idx="5">
                  <c:v>40848</c:v>
                </c:pt>
                <c:pt idx="6">
                  <c:v>40878</c:v>
                </c:pt>
                <c:pt idx="7">
                  <c:v>40909</c:v>
                </c:pt>
                <c:pt idx="8">
                  <c:v>40940</c:v>
                </c:pt>
                <c:pt idx="9">
                  <c:v>40969</c:v>
                </c:pt>
                <c:pt idx="10">
                  <c:v>41000</c:v>
                </c:pt>
                <c:pt idx="11">
                  <c:v>41030</c:v>
                </c:pt>
                <c:pt idx="12">
                  <c:v>41061</c:v>
                </c:pt>
                <c:pt idx="13">
                  <c:v>41091</c:v>
                </c:pt>
                <c:pt idx="14">
                  <c:v>41122</c:v>
                </c:pt>
                <c:pt idx="15">
                  <c:v>41153</c:v>
                </c:pt>
                <c:pt idx="16">
                  <c:v>41183</c:v>
                </c:pt>
                <c:pt idx="17">
                  <c:v>41214</c:v>
                </c:pt>
                <c:pt idx="18">
                  <c:v>41244</c:v>
                </c:pt>
                <c:pt idx="19">
                  <c:v>41275</c:v>
                </c:pt>
                <c:pt idx="20">
                  <c:v>41306</c:v>
                </c:pt>
                <c:pt idx="21">
                  <c:v>41334</c:v>
                </c:pt>
                <c:pt idx="22">
                  <c:v>41365</c:v>
                </c:pt>
                <c:pt idx="23">
                  <c:v>41395</c:v>
                </c:pt>
                <c:pt idx="24">
                  <c:v>41426</c:v>
                </c:pt>
                <c:pt idx="25">
                  <c:v>41456</c:v>
                </c:pt>
                <c:pt idx="26">
                  <c:v>41487</c:v>
                </c:pt>
                <c:pt idx="27">
                  <c:v>41518</c:v>
                </c:pt>
                <c:pt idx="28">
                  <c:v>41548</c:v>
                </c:pt>
                <c:pt idx="29">
                  <c:v>41579</c:v>
                </c:pt>
                <c:pt idx="30">
                  <c:v>41609</c:v>
                </c:pt>
                <c:pt idx="31">
                  <c:v>41640</c:v>
                </c:pt>
                <c:pt idx="32">
                  <c:v>41671</c:v>
                </c:pt>
                <c:pt idx="33">
                  <c:v>41699</c:v>
                </c:pt>
                <c:pt idx="34">
                  <c:v>41730</c:v>
                </c:pt>
                <c:pt idx="35">
                  <c:v>41760</c:v>
                </c:pt>
                <c:pt idx="36">
                  <c:v>41791</c:v>
                </c:pt>
                <c:pt idx="37">
                  <c:v>41821</c:v>
                </c:pt>
                <c:pt idx="38">
                  <c:v>41852</c:v>
                </c:pt>
                <c:pt idx="39">
                  <c:v>41883</c:v>
                </c:pt>
                <c:pt idx="40">
                  <c:v>41913</c:v>
                </c:pt>
                <c:pt idx="41">
                  <c:v>41944</c:v>
                </c:pt>
                <c:pt idx="42">
                  <c:v>41974</c:v>
                </c:pt>
                <c:pt idx="43">
                  <c:v>42005</c:v>
                </c:pt>
                <c:pt idx="44">
                  <c:v>42036</c:v>
                </c:pt>
                <c:pt idx="45">
                  <c:v>42064</c:v>
                </c:pt>
                <c:pt idx="46">
                  <c:v>42095</c:v>
                </c:pt>
                <c:pt idx="47">
                  <c:v>42125</c:v>
                </c:pt>
                <c:pt idx="48">
                  <c:v>42156</c:v>
                </c:pt>
                <c:pt idx="49">
                  <c:v>42186</c:v>
                </c:pt>
                <c:pt idx="50">
                  <c:v>42217</c:v>
                </c:pt>
                <c:pt idx="51">
                  <c:v>42248</c:v>
                </c:pt>
                <c:pt idx="52">
                  <c:v>42278</c:v>
                </c:pt>
                <c:pt idx="53">
                  <c:v>42309</c:v>
                </c:pt>
                <c:pt idx="54">
                  <c:v>42339</c:v>
                </c:pt>
                <c:pt idx="55">
                  <c:v>42370</c:v>
                </c:pt>
                <c:pt idx="56">
                  <c:v>42401</c:v>
                </c:pt>
                <c:pt idx="57">
                  <c:v>42430</c:v>
                </c:pt>
                <c:pt idx="58">
                  <c:v>42461</c:v>
                </c:pt>
                <c:pt idx="59">
                  <c:v>42491</c:v>
                </c:pt>
                <c:pt idx="60">
                  <c:v>42522</c:v>
                </c:pt>
                <c:pt idx="61">
                  <c:v>42552</c:v>
                </c:pt>
                <c:pt idx="62">
                  <c:v>42583</c:v>
                </c:pt>
                <c:pt idx="63">
                  <c:v>42614</c:v>
                </c:pt>
                <c:pt idx="64">
                  <c:v>42644</c:v>
                </c:pt>
                <c:pt idx="65">
                  <c:v>42675</c:v>
                </c:pt>
                <c:pt idx="66">
                  <c:v>42705</c:v>
                </c:pt>
                <c:pt idx="67">
                  <c:v>42736</c:v>
                </c:pt>
                <c:pt idx="68">
                  <c:v>42767</c:v>
                </c:pt>
                <c:pt idx="69">
                  <c:v>42795</c:v>
                </c:pt>
                <c:pt idx="70">
                  <c:v>42826</c:v>
                </c:pt>
                <c:pt idx="71">
                  <c:v>42856</c:v>
                </c:pt>
                <c:pt idx="72">
                  <c:v>42887</c:v>
                </c:pt>
                <c:pt idx="73">
                  <c:v>42917</c:v>
                </c:pt>
                <c:pt idx="74">
                  <c:v>42948</c:v>
                </c:pt>
                <c:pt idx="75">
                  <c:v>42979</c:v>
                </c:pt>
                <c:pt idx="76">
                  <c:v>43009</c:v>
                </c:pt>
                <c:pt idx="77">
                  <c:v>43040</c:v>
                </c:pt>
                <c:pt idx="78">
                  <c:v>43070</c:v>
                </c:pt>
                <c:pt idx="79">
                  <c:v>43101</c:v>
                </c:pt>
                <c:pt idx="80">
                  <c:v>43132</c:v>
                </c:pt>
                <c:pt idx="81">
                  <c:v>43160</c:v>
                </c:pt>
                <c:pt idx="82">
                  <c:v>43191</c:v>
                </c:pt>
                <c:pt idx="83">
                  <c:v>43221</c:v>
                </c:pt>
                <c:pt idx="84">
                  <c:v>43252</c:v>
                </c:pt>
                <c:pt idx="85">
                  <c:v>43282</c:v>
                </c:pt>
                <c:pt idx="86">
                  <c:v>43313</c:v>
                </c:pt>
                <c:pt idx="87">
                  <c:v>43344</c:v>
                </c:pt>
                <c:pt idx="88">
                  <c:v>43374</c:v>
                </c:pt>
                <c:pt idx="89">
                  <c:v>43405</c:v>
                </c:pt>
                <c:pt idx="90">
                  <c:v>43435</c:v>
                </c:pt>
                <c:pt idx="91">
                  <c:v>43466</c:v>
                </c:pt>
                <c:pt idx="92">
                  <c:v>43497</c:v>
                </c:pt>
                <c:pt idx="93">
                  <c:v>43525</c:v>
                </c:pt>
                <c:pt idx="94">
                  <c:v>43556</c:v>
                </c:pt>
                <c:pt idx="95">
                  <c:v>43586</c:v>
                </c:pt>
                <c:pt idx="96">
                  <c:v>43617</c:v>
                </c:pt>
                <c:pt idx="97">
                  <c:v>43647</c:v>
                </c:pt>
                <c:pt idx="98">
                  <c:v>43678</c:v>
                </c:pt>
                <c:pt idx="99">
                  <c:v>43709</c:v>
                </c:pt>
                <c:pt idx="100">
                  <c:v>43739</c:v>
                </c:pt>
                <c:pt idx="101">
                  <c:v>43770</c:v>
                </c:pt>
                <c:pt idx="102">
                  <c:v>43800</c:v>
                </c:pt>
                <c:pt idx="103">
                  <c:v>43831</c:v>
                </c:pt>
                <c:pt idx="104">
                  <c:v>43862</c:v>
                </c:pt>
                <c:pt idx="105">
                  <c:v>43891</c:v>
                </c:pt>
                <c:pt idx="106">
                  <c:v>43922</c:v>
                </c:pt>
                <c:pt idx="107">
                  <c:v>43952</c:v>
                </c:pt>
                <c:pt idx="108">
                  <c:v>43983</c:v>
                </c:pt>
                <c:pt idx="109">
                  <c:v>44013</c:v>
                </c:pt>
                <c:pt idx="110">
                  <c:v>44044</c:v>
                </c:pt>
                <c:pt idx="111">
                  <c:v>44075</c:v>
                </c:pt>
                <c:pt idx="112">
                  <c:v>44105</c:v>
                </c:pt>
                <c:pt idx="113">
                  <c:v>44136</c:v>
                </c:pt>
                <c:pt idx="114">
                  <c:v>44166</c:v>
                </c:pt>
                <c:pt idx="115">
                  <c:v>44197</c:v>
                </c:pt>
                <c:pt idx="116">
                  <c:v>44228</c:v>
                </c:pt>
                <c:pt idx="117">
                  <c:v>44256</c:v>
                </c:pt>
                <c:pt idx="118">
                  <c:v>44287</c:v>
                </c:pt>
                <c:pt idx="119">
                  <c:v>44317</c:v>
                </c:pt>
                <c:pt idx="120">
                  <c:v>44348</c:v>
                </c:pt>
                <c:pt idx="121">
                  <c:v>44378</c:v>
                </c:pt>
                <c:pt idx="122">
                  <c:v>44409</c:v>
                </c:pt>
                <c:pt idx="123">
                  <c:v>44440</c:v>
                </c:pt>
                <c:pt idx="124">
                  <c:v>44470</c:v>
                </c:pt>
                <c:pt idx="125">
                  <c:v>44501</c:v>
                </c:pt>
                <c:pt idx="126">
                  <c:v>44531</c:v>
                </c:pt>
                <c:pt idx="127">
                  <c:v>44562</c:v>
                </c:pt>
                <c:pt idx="128">
                  <c:v>44593</c:v>
                </c:pt>
                <c:pt idx="129">
                  <c:v>44621</c:v>
                </c:pt>
                <c:pt idx="130">
                  <c:v>44652</c:v>
                </c:pt>
                <c:pt idx="131">
                  <c:v>44682</c:v>
                </c:pt>
                <c:pt idx="132">
                  <c:v>44713</c:v>
                </c:pt>
              </c:numCache>
            </c:numRef>
          </c:cat>
          <c:val>
            <c:numRef>
              <c:f>'4.1 Data'!$I$358:$I$490</c:f>
              <c:numCache>
                <c:formatCode>0.0;\-0.0;0.0;@</c:formatCode>
                <c:ptCount val="133"/>
                <c:pt idx="0">
                  <c:v>-1.3985240872281008</c:v>
                </c:pt>
                <c:pt idx="1">
                  <c:v>-3.3917467495755173E-2</c:v>
                </c:pt>
                <c:pt idx="2">
                  <c:v>2.5493188626985552</c:v>
                </c:pt>
                <c:pt idx="3">
                  <c:v>3.0437360589547446</c:v>
                </c:pt>
                <c:pt idx="4">
                  <c:v>2.6127006280530329</c:v>
                </c:pt>
                <c:pt idx="5">
                  <c:v>2.1517333407467154</c:v>
                </c:pt>
                <c:pt idx="6">
                  <c:v>0.64199292161650778</c:v>
                </c:pt>
                <c:pt idx="7">
                  <c:v>1.7533823403220783</c:v>
                </c:pt>
                <c:pt idx="8">
                  <c:v>-0.63280506244049695</c:v>
                </c:pt>
                <c:pt idx="9">
                  <c:v>0.71797172986313418</c:v>
                </c:pt>
                <c:pt idx="10">
                  <c:v>-0.97326291923576247</c:v>
                </c:pt>
                <c:pt idx="11">
                  <c:v>0.77879453731260251</c:v>
                </c:pt>
                <c:pt idx="12">
                  <c:v>1.3959355290819953</c:v>
                </c:pt>
                <c:pt idx="13">
                  <c:v>4.0347206514363219</c:v>
                </c:pt>
                <c:pt idx="14">
                  <c:v>0.76066585822952015</c:v>
                </c:pt>
                <c:pt idx="15">
                  <c:v>1.3864913001781041</c:v>
                </c:pt>
                <c:pt idx="16">
                  <c:v>-1.5587171186855562</c:v>
                </c:pt>
                <c:pt idx="17">
                  <c:v>-2.4901347122057422</c:v>
                </c:pt>
                <c:pt idx="18">
                  <c:v>-0.92685985333805843</c:v>
                </c:pt>
                <c:pt idx="19">
                  <c:v>3.0977680328329629</c:v>
                </c:pt>
                <c:pt idx="20">
                  <c:v>4.4409377817853892</c:v>
                </c:pt>
                <c:pt idx="21">
                  <c:v>2.0995767431499246</c:v>
                </c:pt>
                <c:pt idx="22">
                  <c:v>2.0354600027921288</c:v>
                </c:pt>
                <c:pt idx="23">
                  <c:v>1.2392018325835463</c:v>
                </c:pt>
                <c:pt idx="24">
                  <c:v>1.1749094628590384</c:v>
                </c:pt>
                <c:pt idx="25">
                  <c:v>1.3561625220818072</c:v>
                </c:pt>
                <c:pt idx="26">
                  <c:v>2.4726477024070048</c:v>
                </c:pt>
                <c:pt idx="27">
                  <c:v>0.14864463122618307</c:v>
                </c:pt>
                <c:pt idx="28">
                  <c:v>1.9371062230573646</c:v>
                </c:pt>
                <c:pt idx="29">
                  <c:v>4.2143455205135361</c:v>
                </c:pt>
                <c:pt idx="30">
                  <c:v>4.1851250584706801</c:v>
                </c:pt>
                <c:pt idx="31">
                  <c:v>4.2016577598429468</c:v>
                </c:pt>
                <c:pt idx="32">
                  <c:v>4.4706453701705113</c:v>
                </c:pt>
                <c:pt idx="33">
                  <c:v>5.8937435226094994</c:v>
                </c:pt>
                <c:pt idx="34">
                  <c:v>5.9380472854640978</c:v>
                </c:pt>
                <c:pt idx="35">
                  <c:v>5.2341747996292458</c:v>
                </c:pt>
                <c:pt idx="36">
                  <c:v>7.1479315809607051</c:v>
                </c:pt>
                <c:pt idx="37">
                  <c:v>5.4780929908296168</c:v>
                </c:pt>
                <c:pt idx="38">
                  <c:v>4.676489429852654</c:v>
                </c:pt>
                <c:pt idx="39">
                  <c:v>10.238557858376513</c:v>
                </c:pt>
                <c:pt idx="40">
                  <c:v>11.529182141017639</c:v>
                </c:pt>
                <c:pt idx="41">
                  <c:v>10.819496518478843</c:v>
                </c:pt>
                <c:pt idx="42">
                  <c:v>8.7391717726600486</c:v>
                </c:pt>
                <c:pt idx="43">
                  <c:v>8.5878012402857316</c:v>
                </c:pt>
                <c:pt idx="44">
                  <c:v>9.1371607138245317</c:v>
                </c:pt>
                <c:pt idx="45">
                  <c:v>7.9455018415020477</c:v>
                </c:pt>
                <c:pt idx="46">
                  <c:v>8.389729813504152</c:v>
                </c:pt>
                <c:pt idx="47">
                  <c:v>9.6109009895860318</c:v>
                </c:pt>
                <c:pt idx="48">
                  <c:v>9.7745703065231737</c:v>
                </c:pt>
                <c:pt idx="49">
                  <c:v>8.7754531357246321</c:v>
                </c:pt>
                <c:pt idx="50">
                  <c:v>10.263667890656887</c:v>
                </c:pt>
                <c:pt idx="51">
                  <c:v>6.4332925336597349</c:v>
                </c:pt>
                <c:pt idx="52">
                  <c:v>6.0497788148364338</c:v>
                </c:pt>
                <c:pt idx="53">
                  <c:v>6.1116481391976718</c:v>
                </c:pt>
                <c:pt idx="54">
                  <c:v>6.8442911616836311</c:v>
                </c:pt>
                <c:pt idx="55">
                  <c:v>5.9350827730788742</c:v>
                </c:pt>
                <c:pt idx="56">
                  <c:v>4.0938025036086989</c:v>
                </c:pt>
                <c:pt idx="57">
                  <c:v>6.0030540179423646</c:v>
                </c:pt>
                <c:pt idx="58">
                  <c:v>5.2142414565559365</c:v>
                </c:pt>
                <c:pt idx="59">
                  <c:v>2.6210058612214158</c:v>
                </c:pt>
                <c:pt idx="60">
                  <c:v>1.2195971844727855</c:v>
                </c:pt>
                <c:pt idx="61">
                  <c:v>1.3882072495267603</c:v>
                </c:pt>
                <c:pt idx="62">
                  <c:v>1.7067135357646506</c:v>
                </c:pt>
                <c:pt idx="63">
                  <c:v>3.8847233083398414</c:v>
                </c:pt>
                <c:pt idx="64">
                  <c:v>3.9215236872865495</c:v>
                </c:pt>
                <c:pt idx="65">
                  <c:v>2.8513516591131829</c:v>
                </c:pt>
                <c:pt idx="66">
                  <c:v>0.8751790138892046</c:v>
                </c:pt>
                <c:pt idx="67">
                  <c:v>2.3907010600063776</c:v>
                </c:pt>
                <c:pt idx="68">
                  <c:v>1.1321012071199661</c:v>
                </c:pt>
                <c:pt idx="69">
                  <c:v>-6.0772485819749214E-2</c:v>
                </c:pt>
                <c:pt idx="70">
                  <c:v>1.4314835787089426</c:v>
                </c:pt>
                <c:pt idx="71">
                  <c:v>4.7672785057921283</c:v>
                </c:pt>
                <c:pt idx="72">
                  <c:v>5.5907463508675388</c:v>
                </c:pt>
                <c:pt idx="73">
                  <c:v>4.3934259963580073</c:v>
                </c:pt>
                <c:pt idx="74">
                  <c:v>2.2578958139111891</c:v>
                </c:pt>
                <c:pt idx="75">
                  <c:v>-1.3416875152212779</c:v>
                </c:pt>
                <c:pt idx="76">
                  <c:v>-1.8415597018217107</c:v>
                </c:pt>
                <c:pt idx="77">
                  <c:v>2.0282987533491164</c:v>
                </c:pt>
                <c:pt idx="78">
                  <c:v>3.0083829096809085</c:v>
                </c:pt>
                <c:pt idx="79">
                  <c:v>1.5506631417590515</c:v>
                </c:pt>
                <c:pt idx="80">
                  <c:v>3.0076202036550046</c:v>
                </c:pt>
                <c:pt idx="81">
                  <c:v>2.9233575820364242</c:v>
                </c:pt>
                <c:pt idx="82">
                  <c:v>3.0547988030905313</c:v>
                </c:pt>
                <c:pt idx="83">
                  <c:v>1.2573915719592845</c:v>
                </c:pt>
                <c:pt idx="84">
                  <c:v>0.14997391757954348</c:v>
                </c:pt>
                <c:pt idx="85">
                  <c:v>0.80372717436906427</c:v>
                </c:pt>
                <c:pt idx="86">
                  <c:v>1.970114738059245</c:v>
                </c:pt>
                <c:pt idx="87">
                  <c:v>3.1260519288166617</c:v>
                </c:pt>
                <c:pt idx="88">
                  <c:v>4.118453277012609</c:v>
                </c:pt>
                <c:pt idx="89">
                  <c:v>0.12153569025762016</c:v>
                </c:pt>
                <c:pt idx="90">
                  <c:v>-0.33689921463106354</c:v>
                </c:pt>
                <c:pt idx="91">
                  <c:v>7.2192688849495132E-2</c:v>
                </c:pt>
                <c:pt idx="92">
                  <c:v>-0.21385706492089868</c:v>
                </c:pt>
                <c:pt idx="93">
                  <c:v>-0.12472920632836208</c:v>
                </c:pt>
                <c:pt idx="94">
                  <c:v>-1.84832069339112</c:v>
                </c:pt>
                <c:pt idx="95">
                  <c:v>-0.84232464233767201</c:v>
                </c:pt>
                <c:pt idx="96">
                  <c:v>-0.47529136011458295</c:v>
                </c:pt>
                <c:pt idx="97">
                  <c:v>0.83236589052198096</c:v>
                </c:pt>
                <c:pt idx="98">
                  <c:v>0.78067076627851584</c:v>
                </c:pt>
                <c:pt idx="99">
                  <c:v>0.70287678983331559</c:v>
                </c:pt>
                <c:pt idx="100">
                  <c:v>7.5528700906344406E-2</c:v>
                </c:pt>
                <c:pt idx="101">
                  <c:v>1.5433637526282664</c:v>
                </c:pt>
                <c:pt idx="102">
                  <c:v>2.3684614878064965</c:v>
                </c:pt>
                <c:pt idx="103">
                  <c:v>0.90285064707940244</c:v>
                </c:pt>
                <c:pt idx="104">
                  <c:v>1.377741815557548</c:v>
                </c:pt>
                <c:pt idx="105">
                  <c:v>10.034617238508392</c:v>
                </c:pt>
                <c:pt idx="106">
                  <c:v>11.634324568956002</c:v>
                </c:pt>
                <c:pt idx="107">
                  <c:v>28.37219485495347</c:v>
                </c:pt>
                <c:pt idx="108">
                  <c:v>24.399232413101306</c:v>
                </c:pt>
                <c:pt idx="109">
                  <c:v>29.917667760085152</c:v>
                </c:pt>
                <c:pt idx="110">
                  <c:v>20.895360913969181</c:v>
                </c:pt>
                <c:pt idx="111">
                  <c:v>16.291030101346255</c:v>
                </c:pt>
                <c:pt idx="112">
                  <c:v>15.570889487870629</c:v>
                </c:pt>
                <c:pt idx="113">
                  <c:v>27.836482015156367</c:v>
                </c:pt>
                <c:pt idx="114">
                  <c:v>18.234840037739076</c:v>
                </c:pt>
                <c:pt idx="115">
                  <c:v>19.297181359273779</c:v>
                </c:pt>
                <c:pt idx="116">
                  <c:v>19.403757792782105</c:v>
                </c:pt>
                <c:pt idx="117">
                  <c:v>10.397833618732824</c:v>
                </c:pt>
                <c:pt idx="118">
                  <c:v>10.860838095991454</c:v>
                </c:pt>
                <c:pt idx="119">
                  <c:v>-5.3126172527884847</c:v>
                </c:pt>
                <c:pt idx="120">
                  <c:v>-3.3411047031395071</c:v>
                </c:pt>
                <c:pt idx="121">
                  <c:v>-9.8319538500125407</c:v>
                </c:pt>
                <c:pt idx="122">
                  <c:v>-5.9044619046766869</c:v>
                </c:pt>
                <c:pt idx="123">
                  <c:v>1.9715326297011937</c:v>
                </c:pt>
                <c:pt idx="124">
                  <c:v>6.3922680797074305</c:v>
                </c:pt>
                <c:pt idx="125">
                  <c:v>6.8932119896468258</c:v>
                </c:pt>
                <c:pt idx="126">
                  <c:v>5.05622052956112</c:v>
                </c:pt>
                <c:pt idx="127">
                  <c:v>6.1764492227226571</c:v>
                </c:pt>
                <c:pt idx="128">
                  <c:v>8.0954617719323672</c:v>
                </c:pt>
                <c:pt idx="129">
                  <c:v>11.611716326383382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3-44FA-A604-B7AA5AD38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496640"/>
        <c:axId val="138510720"/>
      </c:lineChart>
      <c:dateAx>
        <c:axId val="138496640"/>
        <c:scaling>
          <c:orientation val="minMax"/>
          <c:max val="44713"/>
          <c:min val="41061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158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510720"/>
        <c:crosses val="autoZero"/>
        <c:auto val="1"/>
        <c:lblOffset val="100"/>
        <c:baseTimeUnit val="months"/>
        <c:majorUnit val="12"/>
        <c:minorUnit val="3"/>
      </c:dateAx>
      <c:valAx>
        <c:axId val="13851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496640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024211033215941"/>
          <c:y val="0.13593469997284821"/>
          <c:w val="0.33210338271831374"/>
          <c:h val="0.17303709647758997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  <a:effectLst/>
  </c:spPr>
  <c:txPr>
    <a:bodyPr/>
    <a:lstStyle/>
    <a:p>
      <a:pPr>
        <a:defRPr sz="900" b="0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850393659" l="0.74803149606302388" r="0.74803149606302388" t="0.98425196850393659" header="0.51181102362204722" footer="0.51181102362204722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12</xdr:col>
      <xdr:colOff>0</xdr:colOff>
      <xdr:row>15</xdr:row>
      <xdr:rowOff>190500</xdr:rowOff>
    </xdr:to>
    <xdr:graphicFrame macro="">
      <xdr:nvGraphicFramePr>
        <xdr:cNvPr id="7671" name="Chart 1">
          <a:extLst>
            <a:ext uri="{FF2B5EF4-FFF2-40B4-BE49-F238E27FC236}">
              <a16:creationId xmlns:a16="http://schemas.microsoft.com/office/drawing/2014/main" id="{00000000-0008-0000-0000-0000F7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12700</xdr:rowOff>
        </xdr:from>
        <xdr:to>
          <xdr:col>12</xdr:col>
          <xdr:colOff>12700</xdr:colOff>
          <xdr:row>39</xdr:row>
          <xdr:rowOff>88900</xdr:rowOff>
        </xdr:to>
        <xdr:sp macro="" textlink="">
          <xdr:nvSpPr>
            <xdr:cNvPr id="7168" name="Object 0" hidden="1">
              <a:extLst>
                <a:ext uri="{63B3BB69-23CF-44E3-9099-C40C66FF867C}">
                  <a14:compatExt spid="_x0000_s7168"/>
                </a:ext>
                <a:ext uri="{FF2B5EF4-FFF2-40B4-BE49-F238E27FC236}">
                  <a16:creationId xmlns:a16="http://schemas.microsoft.com/office/drawing/2014/main" id="{00000000-0008-0000-0000-00000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business.nab.com.au/tag/business-survey/" TargetMode="External"/><Relationship Id="rId10" Type="http://schemas.openxmlformats.org/officeDocument/2006/relationships/image" Target="../media/image1.emf"/><Relationship Id="rId4" Type="http://schemas.openxmlformats.org/officeDocument/2006/relationships/hyperlink" Target="https://www.abs.gov.au/ausstats/abs@.nsf/mf/8501.0" TargetMode="External"/><Relationship Id="rId9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2"/>
  <sheetViews>
    <sheetView tabSelected="1" zoomScaleNormal="100" workbookViewId="0"/>
  </sheetViews>
  <sheetFormatPr defaultColWidth="9.1796875" defaultRowHeight="12.5" x14ac:dyDescent="0.25"/>
  <cols>
    <col min="1" max="1" width="12.81640625" style="1" customWidth="1"/>
    <col min="2" max="6" width="10.26953125" style="1" customWidth="1"/>
    <col min="7" max="8" width="1.7265625" style="1" customWidth="1"/>
    <col min="9" max="11" width="8.81640625" style="1" customWidth="1"/>
    <col min="12" max="12" width="1.7265625" style="1" customWidth="1"/>
    <col min="13" max="16384" width="9.1796875" style="1"/>
  </cols>
  <sheetData>
    <row r="1" spans="1:12" ht="29.25" customHeight="1" x14ac:dyDescent="0.55000000000000004">
      <c r="A1" s="34" t="s">
        <v>17</v>
      </c>
      <c r="B1" s="35"/>
      <c r="C1" s="35"/>
      <c r="D1" s="35"/>
      <c r="E1" s="35"/>
      <c r="F1" s="35"/>
      <c r="G1" s="36"/>
      <c r="H1" s="36"/>
      <c r="I1" s="36"/>
      <c r="J1" s="36"/>
      <c r="K1" s="36"/>
      <c r="L1" s="36"/>
    </row>
    <row r="2" spans="1:12" ht="15.75" customHeight="1" x14ac:dyDescent="0.3">
      <c r="A2" s="17"/>
      <c r="B2" s="17"/>
      <c r="C2" s="17"/>
      <c r="D2" s="17"/>
      <c r="E2" s="17"/>
      <c r="F2" s="17"/>
      <c r="G2" s="2"/>
      <c r="H2" s="2"/>
      <c r="I2" s="2"/>
      <c r="J2" s="2"/>
    </row>
    <row r="3" spans="1:12" ht="15.75" customHeight="1" x14ac:dyDescent="0.3">
      <c r="A3" s="17"/>
      <c r="B3" s="17"/>
      <c r="C3" s="17"/>
      <c r="D3" s="17"/>
      <c r="E3" s="17"/>
      <c r="F3" s="17"/>
      <c r="G3" s="2"/>
      <c r="H3" s="2"/>
      <c r="I3" s="2"/>
      <c r="J3" s="2"/>
    </row>
    <row r="4" spans="1:12" ht="15.75" customHeight="1" x14ac:dyDescent="0.3">
      <c r="A4" s="17"/>
      <c r="B4" s="17"/>
      <c r="C4" s="17"/>
      <c r="D4" s="17"/>
      <c r="E4" s="17"/>
      <c r="F4" s="17"/>
      <c r="G4" s="2"/>
      <c r="H4" s="2"/>
      <c r="I4" s="2"/>
      <c r="J4" s="2"/>
    </row>
    <row r="5" spans="1:12" ht="15.75" customHeight="1" x14ac:dyDescent="0.3">
      <c r="A5" s="17"/>
      <c r="B5" s="17"/>
      <c r="C5" s="17"/>
      <c r="D5" s="17"/>
      <c r="E5" s="17"/>
      <c r="F5" s="17"/>
      <c r="G5" s="2"/>
      <c r="H5" s="2"/>
      <c r="I5" s="2"/>
      <c r="J5" s="2"/>
    </row>
    <row r="6" spans="1:12" ht="15.75" customHeight="1" x14ac:dyDescent="0.3">
      <c r="A6" s="17"/>
      <c r="B6" s="17"/>
      <c r="C6" s="17"/>
      <c r="D6" s="17"/>
      <c r="E6" s="17"/>
      <c r="F6" s="17"/>
      <c r="G6" s="2"/>
      <c r="H6" s="2"/>
      <c r="I6" s="2"/>
      <c r="J6" s="2"/>
    </row>
    <row r="7" spans="1:12" ht="15.75" customHeight="1" x14ac:dyDescent="0.3">
      <c r="A7" s="17"/>
      <c r="B7" s="17"/>
      <c r="C7" s="17"/>
      <c r="D7" s="17"/>
      <c r="E7" s="17"/>
      <c r="F7" s="17"/>
      <c r="G7" s="2"/>
      <c r="H7" s="2"/>
      <c r="I7" s="2"/>
      <c r="J7" s="2"/>
    </row>
    <row r="8" spans="1:12" ht="15.75" customHeight="1" x14ac:dyDescent="0.3">
      <c r="A8" s="17"/>
      <c r="B8" s="17"/>
      <c r="C8" s="17"/>
      <c r="D8" s="17"/>
      <c r="E8" s="17"/>
      <c r="F8" s="17"/>
      <c r="G8" s="2"/>
      <c r="H8" s="2"/>
      <c r="I8" s="2"/>
      <c r="J8" s="2"/>
    </row>
    <row r="9" spans="1:12" ht="15.75" customHeight="1" x14ac:dyDescent="0.3">
      <c r="A9" s="17"/>
      <c r="B9" s="17"/>
      <c r="C9" s="17"/>
      <c r="D9" s="17"/>
      <c r="E9" s="17"/>
      <c r="F9" s="17"/>
      <c r="G9" s="2"/>
      <c r="H9" s="2"/>
      <c r="I9" s="2"/>
      <c r="J9" s="2"/>
    </row>
    <row r="10" spans="1:12" ht="15.75" customHeight="1" x14ac:dyDescent="0.3">
      <c r="A10" s="17"/>
      <c r="B10" s="17"/>
      <c r="C10" s="17"/>
      <c r="D10" s="17"/>
      <c r="E10" s="17"/>
      <c r="F10" s="17"/>
      <c r="G10" s="2"/>
      <c r="H10" s="2"/>
      <c r="I10" s="2"/>
      <c r="J10" s="2"/>
    </row>
    <row r="11" spans="1:12" ht="15.75" customHeight="1" x14ac:dyDescent="0.3">
      <c r="A11" s="17"/>
      <c r="B11" s="17"/>
      <c r="C11" s="17"/>
      <c r="D11" s="17"/>
      <c r="E11" s="17"/>
      <c r="F11" s="17"/>
      <c r="G11" s="2"/>
      <c r="H11" s="2"/>
      <c r="I11" s="2"/>
      <c r="J11" s="2"/>
    </row>
    <row r="12" spans="1:12" ht="15.75" customHeight="1" x14ac:dyDescent="0.3">
      <c r="A12" s="17"/>
      <c r="B12" s="17"/>
      <c r="C12" s="17"/>
      <c r="D12" s="17"/>
      <c r="E12" s="17"/>
      <c r="F12" s="17"/>
      <c r="G12" s="2"/>
      <c r="H12" s="2"/>
      <c r="I12" s="2"/>
      <c r="J12" s="2"/>
    </row>
    <row r="13" spans="1:12" ht="15.75" customHeight="1" x14ac:dyDescent="0.3">
      <c r="A13" s="17"/>
      <c r="B13" s="17"/>
      <c r="C13" s="17"/>
      <c r="D13" s="17"/>
      <c r="E13" s="17"/>
      <c r="F13" s="17"/>
      <c r="G13" s="2"/>
      <c r="H13" s="2"/>
      <c r="I13" s="2"/>
      <c r="J13" s="2"/>
    </row>
    <row r="14" spans="1:12" ht="15.75" customHeight="1" x14ac:dyDescent="0.3">
      <c r="A14" s="17"/>
      <c r="B14" s="17"/>
      <c r="C14" s="17"/>
      <c r="D14" s="17"/>
      <c r="E14" s="17"/>
      <c r="F14" s="17"/>
      <c r="G14" s="2"/>
      <c r="H14" s="2"/>
      <c r="I14" s="2"/>
      <c r="J14" s="2"/>
    </row>
    <row r="15" spans="1:12" ht="15.75" customHeight="1" x14ac:dyDescent="0.3">
      <c r="A15" s="17"/>
      <c r="B15" s="17"/>
      <c r="C15" s="17"/>
      <c r="D15" s="17"/>
      <c r="E15" s="17"/>
      <c r="F15" s="17"/>
      <c r="G15" s="2"/>
      <c r="H15" s="2"/>
      <c r="I15" s="2"/>
      <c r="J15" s="2"/>
    </row>
    <row r="16" spans="1:12" ht="15.75" customHeight="1" x14ac:dyDescent="0.3">
      <c r="A16" s="17"/>
      <c r="B16" s="17"/>
      <c r="C16" s="17"/>
      <c r="D16" s="17"/>
      <c r="E16" s="17"/>
      <c r="F16" s="17"/>
      <c r="G16" s="10"/>
      <c r="H16" s="2"/>
      <c r="I16" s="2"/>
      <c r="J16" s="2"/>
    </row>
    <row r="17" spans="1:13" ht="12.75" customHeight="1" x14ac:dyDescent="0.3">
      <c r="A17" s="37" t="s">
        <v>0</v>
      </c>
      <c r="B17" s="38" t="s">
        <v>26</v>
      </c>
      <c r="C17" s="38" t="s">
        <v>27</v>
      </c>
      <c r="D17" s="38" t="s">
        <v>28</v>
      </c>
      <c r="E17" s="38" t="s">
        <v>32</v>
      </c>
      <c r="F17" s="38" t="s">
        <v>43</v>
      </c>
      <c r="G17" s="10"/>
      <c r="H17" s="2"/>
      <c r="I17" s="2"/>
      <c r="J17" s="2"/>
    </row>
    <row r="18" spans="1:13" s="9" customFormat="1" ht="12.75" customHeight="1" x14ac:dyDescent="0.2">
      <c r="A18" s="39" t="s">
        <v>15</v>
      </c>
      <c r="B18" s="40"/>
      <c r="C18" s="40"/>
      <c r="D18" s="40"/>
      <c r="E18" s="40"/>
      <c r="F18" s="40"/>
      <c r="G18" s="11"/>
      <c r="H18" s="11"/>
      <c r="I18" s="11"/>
      <c r="J18" s="11"/>
    </row>
    <row r="19" spans="1:13" ht="12" customHeight="1" x14ac:dyDescent="0.3">
      <c r="A19" s="4" t="s">
        <v>1</v>
      </c>
      <c r="B19" s="45">
        <f>'4.1 Data'!B431</f>
        <v>26034.5</v>
      </c>
      <c r="C19" s="45">
        <f>'4.1 Data'!B443</f>
        <v>26756.2</v>
      </c>
      <c r="D19" s="45">
        <f>'4.1 Data'!B455</f>
        <v>27428.6</v>
      </c>
      <c r="E19" s="45">
        <f>'4.1 Data'!B467</f>
        <v>30753</v>
      </c>
      <c r="F19" s="45">
        <f>'4.1 Data'!B479</f>
        <v>29761.4</v>
      </c>
      <c r="G19" s="2"/>
      <c r="H19" s="2"/>
      <c r="I19" s="2"/>
      <c r="J19" s="2"/>
      <c r="L19" s="19"/>
      <c r="M19" s="19"/>
    </row>
    <row r="20" spans="1:13" ht="12" customHeight="1" x14ac:dyDescent="0.3">
      <c r="A20" s="4" t="s">
        <v>2</v>
      </c>
      <c r="B20" s="45">
        <f>'4.1 Data'!B432</f>
        <v>25901.9</v>
      </c>
      <c r="C20" s="45">
        <f>'4.1 Data'!B444</f>
        <v>26901.3</v>
      </c>
      <c r="D20" s="45">
        <f>'4.1 Data'!B456</f>
        <v>27536.7</v>
      </c>
      <c r="E20" s="45">
        <f>'4.1 Data'!B468</f>
        <v>29469</v>
      </c>
      <c r="F20" s="45">
        <f>'4.1 Data'!B480</f>
        <v>29261.9</v>
      </c>
      <c r="G20" s="2"/>
      <c r="H20" s="2"/>
      <c r="I20" s="2"/>
      <c r="J20" s="2"/>
      <c r="L20" s="20"/>
    </row>
    <row r="21" spans="1:13" ht="12" customHeight="1" x14ac:dyDescent="0.3">
      <c r="A21" s="4" t="s">
        <v>3</v>
      </c>
      <c r="B21" s="45">
        <f>'4.1 Data'!B433</f>
        <v>25960.3</v>
      </c>
      <c r="C21" s="45">
        <f>'4.1 Data'!B445</f>
        <v>26937.5</v>
      </c>
      <c r="D21" s="45">
        <f>'4.1 Data'!B457</f>
        <v>27620.400000000001</v>
      </c>
      <c r="E21" s="45">
        <f>'4.1 Data'!B469</f>
        <v>29228.9</v>
      </c>
      <c r="F21" s="45">
        <f>'4.1 Data'!B481</f>
        <v>29756.7</v>
      </c>
      <c r="G21" s="2"/>
      <c r="H21" s="2"/>
      <c r="I21" s="2"/>
      <c r="J21" s="2"/>
      <c r="L21" s="19"/>
    </row>
    <row r="22" spans="1:13" ht="12" customHeight="1" x14ac:dyDescent="0.3">
      <c r="A22" s="4" t="s">
        <v>4</v>
      </c>
      <c r="B22" s="45">
        <f>'4.1 Data'!B434</f>
        <v>26018.1</v>
      </c>
      <c r="C22" s="45">
        <f>'4.1 Data'!B446</f>
        <v>27039.4</v>
      </c>
      <c r="D22" s="45">
        <f>'4.1 Data'!B458</f>
        <v>27659.5</v>
      </c>
      <c r="E22" s="45">
        <f>'4.1 Data'!B470</f>
        <v>29617.8</v>
      </c>
      <c r="F22" s="45">
        <f>'4.1 Data'!B482</f>
        <v>31132.7</v>
      </c>
      <c r="G22" s="2"/>
      <c r="H22" s="2"/>
      <c r="I22" s="2"/>
      <c r="J22" s="2"/>
      <c r="L22" s="19"/>
    </row>
    <row r="23" spans="1:13" ht="12" customHeight="1" x14ac:dyDescent="0.3">
      <c r="A23" s="4" t="s">
        <v>5</v>
      </c>
      <c r="B23" s="45">
        <f>'4.1 Data'!B435</f>
        <v>26319</v>
      </c>
      <c r="C23" s="45">
        <f>'4.1 Data'!B447</f>
        <v>27012.7</v>
      </c>
      <c r="D23" s="45">
        <f>'4.1 Data'!B459</f>
        <v>27891.4</v>
      </c>
      <c r="E23" s="45">
        <f>'4.1 Data'!B471</f>
        <v>31555.8</v>
      </c>
      <c r="F23" s="45">
        <f>'4.1 Data'!B483</f>
        <v>33345</v>
      </c>
      <c r="G23" s="2"/>
      <c r="H23" s="2"/>
      <c r="I23" s="2"/>
      <c r="J23" s="2"/>
      <c r="L23" s="19"/>
    </row>
    <row r="24" spans="1:13" ht="12" customHeight="1" x14ac:dyDescent="0.3">
      <c r="A24" s="4" t="s">
        <v>6</v>
      </c>
      <c r="B24" s="45">
        <f>'4.1 Data'!B436</f>
        <v>26348.2</v>
      </c>
      <c r="C24" s="45">
        <f>'4.1 Data'!B448</f>
        <v>27069.5</v>
      </c>
      <c r="D24" s="45">
        <f>'4.1 Data'!B460</f>
        <v>27767.599999999999</v>
      </c>
      <c r="E24" s="45">
        <f>'4.1 Data'!B472</f>
        <v>30516.7</v>
      </c>
      <c r="F24" s="45">
        <f>'4.1 Data'!B484</f>
        <v>31967.9</v>
      </c>
      <c r="G24" s="2"/>
      <c r="H24" s="2"/>
      <c r="I24" s="2"/>
      <c r="J24" s="2"/>
      <c r="L24" s="19"/>
    </row>
    <row r="25" spans="1:13" ht="12" customHeight="1" x14ac:dyDescent="0.3">
      <c r="A25" s="21" t="s">
        <v>7</v>
      </c>
      <c r="B25" s="45">
        <f>'4.1 Data'!B437</f>
        <v>26327.3</v>
      </c>
      <c r="C25" s="45">
        <f>'4.1 Data'!B449</f>
        <v>27112.2</v>
      </c>
      <c r="D25" s="45">
        <f>'4.1 Data'!B461</f>
        <v>27657.7</v>
      </c>
      <c r="E25" s="45">
        <f>'4.1 Data'!B473</f>
        <v>30569.9</v>
      </c>
      <c r="F25" s="45">
        <f>'4.1 Data'!B485</f>
        <v>32492</v>
      </c>
      <c r="G25" s="2"/>
      <c r="H25" s="2"/>
      <c r="I25" s="2"/>
      <c r="J25" s="2"/>
      <c r="L25" s="19"/>
    </row>
    <row r="26" spans="1:13" s="9" customFormat="1" ht="12" customHeight="1" x14ac:dyDescent="0.3">
      <c r="A26" s="4" t="s">
        <v>8</v>
      </c>
      <c r="B26" s="45">
        <f>'4.1 Data'!B438</f>
        <v>26429.8</v>
      </c>
      <c r="C26" s="45">
        <f>'4.1 Data'!B450</f>
        <v>27270.9</v>
      </c>
      <c r="D26" s="45">
        <f>'4.1 Data'!B462</f>
        <v>27791.599999999999</v>
      </c>
      <c r="E26" s="45">
        <f>'4.1 Data'!B474</f>
        <v>30332.5</v>
      </c>
      <c r="F26" s="45">
        <f>'4.1 Data'!B486</f>
        <v>33085.4</v>
      </c>
      <c r="G26" s="11"/>
      <c r="H26" s="11"/>
      <c r="I26" s="11"/>
      <c r="J26" s="11"/>
    </row>
    <row r="27" spans="1:13" ht="12" customHeight="1" x14ac:dyDescent="0.3">
      <c r="A27" s="4" t="s">
        <v>9</v>
      </c>
      <c r="B27" s="45">
        <f>'4.1 Data'!B439</f>
        <v>26422.3</v>
      </c>
      <c r="C27" s="45">
        <f>'4.1 Data'!B451</f>
        <v>27317.9</v>
      </c>
      <c r="D27" s="45">
        <f>'4.1 Data'!B463</f>
        <v>30030.799999999999</v>
      </c>
      <c r="E27" s="45">
        <f>'4.1 Data'!B475</f>
        <v>30725.9</v>
      </c>
      <c r="F27" s="45">
        <f>'4.1 Data'!B487</f>
        <v>33626.1</v>
      </c>
      <c r="G27" s="2"/>
      <c r="H27" s="2"/>
      <c r="I27" s="2"/>
      <c r="J27" s="2"/>
    </row>
    <row r="28" spans="1:13" ht="12" customHeight="1" x14ac:dyDescent="0.3">
      <c r="A28" s="4" t="s">
        <v>10</v>
      </c>
      <c r="B28" s="45">
        <f>'4.1 Data'!B440</f>
        <v>26548.7</v>
      </c>
      <c r="C28" s="45">
        <f>'4.1 Data'!B452</f>
        <v>27253.3</v>
      </c>
      <c r="D28" s="45">
        <f>'4.1 Data'!B464</f>
        <v>24796.5</v>
      </c>
      <c r="E28" s="45">
        <f>'4.1 Data'!B476</f>
        <v>30960</v>
      </c>
      <c r="G28" s="2"/>
      <c r="H28" s="2"/>
      <c r="I28" s="2"/>
      <c r="J28" s="2"/>
    </row>
    <row r="29" spans="1:13" ht="12" customHeight="1" x14ac:dyDescent="0.3">
      <c r="A29" s="4" t="s">
        <v>11</v>
      </c>
      <c r="B29" s="45">
        <f>'4.1 Data'!B441</f>
        <v>26647.1</v>
      </c>
      <c r="C29" s="45">
        <f>'4.1 Data'!B453</f>
        <v>27310.2</v>
      </c>
      <c r="D29" s="45">
        <f>'4.1 Data'!B465</f>
        <v>28835.200000000001</v>
      </c>
      <c r="E29" s="45">
        <f>'4.1 Data'!B477</f>
        <v>31007.7</v>
      </c>
      <c r="G29" s="2"/>
      <c r="H29" s="2"/>
      <c r="I29" s="2"/>
      <c r="J29" s="2"/>
    </row>
    <row r="30" spans="1:13" ht="12" customHeight="1" x14ac:dyDescent="0.3">
      <c r="A30" s="4" t="s">
        <v>12</v>
      </c>
      <c r="B30" s="45">
        <f>'4.1 Data'!B442</f>
        <v>26717.200000000001</v>
      </c>
      <c r="C30" s="45">
        <f>'4.1 Data'!B454</f>
        <v>27378</v>
      </c>
      <c r="D30" s="45">
        <f>'4.1 Data'!B466</f>
        <v>29660.3</v>
      </c>
      <c r="E30" s="45">
        <f>'4.1 Data'!B478</f>
        <v>30563.8</v>
      </c>
      <c r="G30" s="2"/>
      <c r="H30" s="2"/>
      <c r="I30" s="2"/>
      <c r="J30" s="2"/>
    </row>
    <row r="31" spans="1:13" ht="12" customHeight="1" x14ac:dyDescent="0.3">
      <c r="A31" s="4"/>
      <c r="B31" s="18"/>
      <c r="G31" s="2"/>
      <c r="H31" s="2"/>
      <c r="I31" s="2"/>
      <c r="J31" s="2"/>
    </row>
    <row r="32" spans="1:13" ht="12" customHeight="1" x14ac:dyDescent="0.3">
      <c r="A32" s="4" t="s">
        <v>16</v>
      </c>
      <c r="B32" s="18">
        <f>'4.1 Data'!E442</f>
        <v>315725.39999999997</v>
      </c>
      <c r="C32" s="18">
        <f>'4.1 Data'!E454</f>
        <v>325133.30000000005</v>
      </c>
      <c r="D32" s="18">
        <f>'4.1 Data'!E466</f>
        <v>335428.19999999995</v>
      </c>
      <c r="E32" s="18">
        <f>'4.1 Data'!E478</f>
        <v>365200.59999999992</v>
      </c>
      <c r="G32" s="2"/>
      <c r="H32" s="2"/>
      <c r="I32" s="2"/>
      <c r="J32" s="2"/>
    </row>
    <row r="33" spans="1:13" ht="12" customHeight="1" x14ac:dyDescent="0.3">
      <c r="A33" s="22"/>
      <c r="B33" s="23"/>
      <c r="C33" s="23"/>
      <c r="D33" s="23"/>
      <c r="E33" s="22"/>
      <c r="F33" s="50"/>
      <c r="G33" s="2"/>
      <c r="H33" s="2"/>
      <c r="I33" s="2"/>
      <c r="J33" s="2"/>
      <c r="M33" s="24"/>
    </row>
    <row r="34" spans="1:13" ht="12.75" customHeight="1" x14ac:dyDescent="0.25">
      <c r="A34" s="39" t="s">
        <v>25</v>
      </c>
      <c r="B34" s="41"/>
      <c r="C34" s="41"/>
      <c r="D34" s="41"/>
      <c r="E34" s="39"/>
      <c r="F34" s="42"/>
      <c r="G34" s="2"/>
      <c r="H34" s="2"/>
      <c r="I34" s="2"/>
      <c r="J34" s="2"/>
    </row>
    <row r="35" spans="1:13" ht="12" customHeight="1" x14ac:dyDescent="0.3">
      <c r="A35" s="4" t="s">
        <v>1</v>
      </c>
      <c r="B35" s="5">
        <f>'4.1 Data'!F431</f>
        <v>3.5432475858667871</v>
      </c>
      <c r="C35" s="5">
        <f>'4.1 Data'!F443</f>
        <v>2.7720908794100163</v>
      </c>
      <c r="D35" s="5">
        <f>'4.1 Data'!F455</f>
        <v>2.5130623930154425</v>
      </c>
      <c r="E35" s="5">
        <f>'4.1 Data'!F467</f>
        <v>12.120195708129476</v>
      </c>
      <c r="F35" s="5">
        <f>'4.1 Data'!F479</f>
        <v>-3.2244008714596899</v>
      </c>
      <c r="G35" s="2"/>
      <c r="H35" s="2"/>
      <c r="I35" s="2"/>
      <c r="J35" s="2"/>
    </row>
    <row r="36" spans="1:13" ht="12" customHeight="1" x14ac:dyDescent="0.3">
      <c r="A36" s="4" t="s">
        <v>2</v>
      </c>
      <c r="B36" s="5">
        <f>'4.1 Data'!F432</f>
        <v>2.2303526885794662</v>
      </c>
      <c r="C36" s="5">
        <f>'4.1 Data'!F444</f>
        <v>3.8584042097297795</v>
      </c>
      <c r="D36" s="5">
        <f>'4.1 Data'!F456</f>
        <v>2.3619676372517366</v>
      </c>
      <c r="E36" s="5">
        <f>'4.1 Data'!F468</f>
        <v>7.0171807079279631</v>
      </c>
      <c r="F36" s="5">
        <f>'4.1 Data'!F480</f>
        <v>-0.70277240490005954</v>
      </c>
      <c r="G36" s="2"/>
      <c r="H36" s="2"/>
      <c r="I36" s="2"/>
      <c r="J36" s="2"/>
    </row>
    <row r="37" spans="1:13" ht="12" customHeight="1" x14ac:dyDescent="0.3">
      <c r="A37" s="4" t="s">
        <v>3</v>
      </c>
      <c r="B37" s="5">
        <f>'4.1 Data'!F433</f>
        <v>1.4740141968166551</v>
      </c>
      <c r="C37" s="5">
        <f>'4.1 Data'!F445</f>
        <v>3.7642091963498139</v>
      </c>
      <c r="D37" s="5">
        <f>'4.1 Data'!F457</f>
        <v>2.5351276102088223</v>
      </c>
      <c r="E37" s="5">
        <f>'4.1 Data'!F469</f>
        <v>5.8235941550448214</v>
      </c>
      <c r="F37" s="5">
        <f>'4.1 Data'!F481</f>
        <v>1.8057470517193575</v>
      </c>
      <c r="G37" s="2"/>
      <c r="H37" s="2"/>
      <c r="I37" s="2"/>
      <c r="J37" s="2"/>
    </row>
    <row r="38" spans="1:13" ht="12" customHeight="1" x14ac:dyDescent="0.3">
      <c r="A38" s="4" t="s">
        <v>4</v>
      </c>
      <c r="B38" s="5">
        <f>'4.1 Data'!F434</f>
        <v>1.7293691692928443</v>
      </c>
      <c r="C38" s="5">
        <f>'4.1 Data'!F446</f>
        <v>3.925344279559241</v>
      </c>
      <c r="D38" s="5">
        <f>'4.1 Data'!F458</f>
        <v>2.2933201180499512</v>
      </c>
      <c r="E38" s="5">
        <f>'4.1 Data'!F470</f>
        <v>7.0800267539181814</v>
      </c>
      <c r="F38" s="5">
        <f>'4.1 Data'!F482</f>
        <v>5.1148295957160945</v>
      </c>
      <c r="G38" s="2"/>
      <c r="H38" s="2"/>
      <c r="I38" s="2"/>
      <c r="J38" s="2"/>
    </row>
    <row r="39" spans="1:13" ht="12" customHeight="1" x14ac:dyDescent="0.3">
      <c r="A39" s="4" t="s">
        <v>5</v>
      </c>
      <c r="B39" s="5">
        <f>'4.1 Data'!F435</f>
        <v>2.6233905997769624</v>
      </c>
      <c r="C39" s="5">
        <f>'4.1 Data'!F447</f>
        <v>2.6357384399103339</v>
      </c>
      <c r="D39" s="5">
        <f>'4.1 Data'!F459</f>
        <v>3.2529143699074905</v>
      </c>
      <c r="E39" s="5">
        <f>'4.1 Data'!F471</f>
        <v>13.138099916103164</v>
      </c>
      <c r="F39" s="5">
        <f>'4.1 Data'!F483</f>
        <v>5.6699560778050335</v>
      </c>
      <c r="G39" s="2"/>
      <c r="H39" s="2"/>
      <c r="I39" s="2"/>
      <c r="J39" s="2"/>
    </row>
    <row r="40" spans="1:13" ht="12" customHeight="1" x14ac:dyDescent="0.3">
      <c r="A40" s="4" t="s">
        <v>6</v>
      </c>
      <c r="B40" s="5">
        <f>'4.1 Data'!F436</f>
        <v>2.6284013804170825</v>
      </c>
      <c r="C40" s="5">
        <f>'4.1 Data'!F448</f>
        <v>2.7375684107453231</v>
      </c>
      <c r="D40" s="5">
        <f>'4.1 Data'!F460</f>
        <v>2.5789172315705815</v>
      </c>
      <c r="E40" s="5">
        <f>'4.1 Data'!F472</f>
        <v>9.9003875019807346</v>
      </c>
      <c r="F40" s="5">
        <f>'4.1 Data'!F484</f>
        <v>4.7554289946160653</v>
      </c>
      <c r="G40" s="2"/>
      <c r="H40" s="2"/>
      <c r="I40" s="2"/>
      <c r="J40" s="2"/>
    </row>
    <row r="41" spans="1:13" ht="12" customHeight="1" x14ac:dyDescent="0.3">
      <c r="A41" s="21" t="s">
        <v>7</v>
      </c>
      <c r="B41" s="5">
        <f>'4.1 Data'!F437</f>
        <v>2.2880210114070718</v>
      </c>
      <c r="C41" s="5">
        <f>'4.1 Data'!F449</f>
        <v>2.9813159723936806</v>
      </c>
      <c r="D41" s="5">
        <f>'4.1 Data'!F461</f>
        <v>2.0120093537226782</v>
      </c>
      <c r="E41" s="5">
        <f>'4.1 Data'!F473</f>
        <v>10.529436648745198</v>
      </c>
      <c r="F41" s="5">
        <f>'4.1 Data'!F485</f>
        <v>6.2875573685226271</v>
      </c>
      <c r="G41" s="2"/>
      <c r="H41" s="2"/>
      <c r="I41" s="2"/>
      <c r="J41" s="2"/>
    </row>
    <row r="42" spans="1:13" ht="12" customHeight="1" x14ac:dyDescent="0.3">
      <c r="A42" s="4" t="s">
        <v>8</v>
      </c>
      <c r="B42" s="5">
        <f>'4.1 Data'!F438</f>
        <v>2.9843476634494279</v>
      </c>
      <c r="C42" s="5">
        <f>'4.1 Data'!F450</f>
        <v>3.1823926022898479</v>
      </c>
      <c r="D42" s="5">
        <f>'4.1 Data'!F462</f>
        <v>1.9093612605377785</v>
      </c>
      <c r="E42" s="5">
        <f>'4.1 Data'!F474</f>
        <v>9.1426905971588592</v>
      </c>
      <c r="F42" s="5">
        <f>'4.1 Data'!F486</f>
        <v>9.0757438391164644</v>
      </c>
      <c r="G42" s="2"/>
      <c r="H42" s="2"/>
      <c r="I42" s="2"/>
      <c r="J42" s="2"/>
    </row>
    <row r="43" spans="1:13" ht="12" customHeight="1" x14ac:dyDescent="0.3">
      <c r="A43" s="4" t="s">
        <v>9</v>
      </c>
      <c r="B43" s="5">
        <f>'4.1 Data'!F439</f>
        <v>2.9466999142834851</v>
      </c>
      <c r="C43" s="5">
        <f>'4.1 Data'!F451</f>
        <v>3.3895610904425513</v>
      </c>
      <c r="D43" s="5">
        <f>'4.1 Data'!F463</f>
        <v>9.9308512001288438</v>
      </c>
      <c r="E43" s="5">
        <f>'4.1 Data'!F475</f>
        <v>2.3146236530495434</v>
      </c>
      <c r="F43" s="5">
        <f>'4.1 Data'!F487</f>
        <v>9.4389423906215821</v>
      </c>
      <c r="G43" s="2"/>
      <c r="H43" s="2"/>
      <c r="I43" s="2"/>
      <c r="J43" s="2"/>
    </row>
    <row r="44" spans="1:13" ht="12" customHeight="1" x14ac:dyDescent="0.3">
      <c r="A44" s="4" t="s">
        <v>10</v>
      </c>
      <c r="B44" s="5">
        <f>'4.1 Data'!F440</f>
        <v>2.5933625993137008</v>
      </c>
      <c r="C44" s="5">
        <f>'4.1 Data'!F452</f>
        <v>2.6539905908763837</v>
      </c>
      <c r="D44" s="5">
        <f>'4.1 Data'!F464</f>
        <v>-9.0146881295109189</v>
      </c>
      <c r="E44" s="5">
        <f>'4.1 Data'!F476</f>
        <v>24.85633053051842</v>
      </c>
      <c r="G44" s="2"/>
      <c r="H44" s="2"/>
      <c r="I44" s="2"/>
      <c r="J44" s="2"/>
    </row>
    <row r="45" spans="1:13" ht="12" customHeight="1" x14ac:dyDescent="0.3">
      <c r="A45" s="4" t="s">
        <v>11</v>
      </c>
      <c r="B45" s="5">
        <f>'4.1 Data'!F441</f>
        <v>2.6096097715002928</v>
      </c>
      <c r="C45" s="5">
        <f>'4.1 Data'!F453</f>
        <v>2.4884509008485058</v>
      </c>
      <c r="D45" s="5">
        <f>'4.1 Data'!F465</f>
        <v>5.5839942585554114</v>
      </c>
      <c r="E45" s="5">
        <f>'4.1 Data'!F477</f>
        <v>7.5341943180557092</v>
      </c>
      <c r="G45" s="2"/>
      <c r="H45" s="2"/>
      <c r="I45" s="2"/>
      <c r="J45" s="2"/>
    </row>
    <row r="46" spans="1:13" ht="12" customHeight="1" x14ac:dyDescent="0.3">
      <c r="A46" s="4" t="s">
        <v>12</v>
      </c>
      <c r="B46" s="5">
        <f>'4.1 Data'!F442</f>
        <v>2.6266257960927084</v>
      </c>
      <c r="C46" s="5">
        <f>'4.1 Data'!F454</f>
        <v>2.4733130717290703</v>
      </c>
      <c r="D46" s="5">
        <f>'4.1 Data'!F466</f>
        <v>8.3362553875374363</v>
      </c>
      <c r="E46" s="5">
        <f>'4.1 Data'!F478</f>
        <v>3.0461593443087227</v>
      </c>
      <c r="G46" s="2"/>
      <c r="H46" s="2"/>
      <c r="I46" s="2"/>
      <c r="J46" s="2"/>
    </row>
    <row r="47" spans="1:13" ht="12" customHeight="1" x14ac:dyDescent="0.3">
      <c r="A47" s="4"/>
      <c r="B47" s="5"/>
      <c r="G47" s="2"/>
      <c r="H47" s="2"/>
      <c r="I47" s="2"/>
      <c r="J47" s="2"/>
    </row>
    <row r="48" spans="1:13" ht="12" customHeight="1" x14ac:dyDescent="0.3">
      <c r="A48" s="4" t="s">
        <v>16</v>
      </c>
      <c r="B48" s="5">
        <f>'4.1 Data'!G442</f>
        <v>2.5105765390771753</v>
      </c>
      <c r="C48" s="5">
        <f>'4.1 Data'!G454</f>
        <v>2.9797729292607067</v>
      </c>
      <c r="D48" s="5">
        <f>'4.1 Data'!G466</f>
        <v>3.1663628425633132</v>
      </c>
      <c r="E48" s="5">
        <f>'4.1 Data'!G478</f>
        <v>8.8759382782962106</v>
      </c>
      <c r="G48" s="2"/>
      <c r="H48" s="2"/>
      <c r="I48" s="2"/>
      <c r="J48" s="2"/>
    </row>
    <row r="49" spans="1:13" ht="12" customHeight="1" thickBot="1" x14ac:dyDescent="0.35">
      <c r="A49" s="32"/>
      <c r="B49" s="33"/>
      <c r="C49" s="33"/>
      <c r="D49" s="33"/>
      <c r="E49" s="33"/>
      <c r="F49" s="33"/>
      <c r="G49" s="2"/>
      <c r="H49" s="2"/>
      <c r="I49" s="2"/>
      <c r="J49" s="2"/>
      <c r="M49" s="25"/>
    </row>
    <row r="50" spans="1:13" ht="12" customHeight="1" x14ac:dyDescent="0.3">
      <c r="A50" s="26"/>
      <c r="B50" s="17"/>
      <c r="C50" s="17"/>
      <c r="D50" s="17"/>
      <c r="E50" s="17"/>
      <c r="F50" s="17"/>
      <c r="G50" s="2"/>
      <c r="H50" s="2"/>
      <c r="I50" s="2"/>
      <c r="J50" s="2"/>
    </row>
    <row r="51" spans="1:13" ht="12" customHeight="1" x14ac:dyDescent="0.3">
      <c r="A51" s="28" t="s">
        <v>30</v>
      </c>
      <c r="B51" s="29"/>
      <c r="C51" s="29"/>
      <c r="D51" s="29"/>
      <c r="E51" s="29"/>
      <c r="F51" s="29"/>
      <c r="G51" s="12"/>
      <c r="H51" s="12"/>
    </row>
    <row r="52" spans="1:13" ht="12" customHeight="1" x14ac:dyDescent="0.3">
      <c r="A52" s="43" t="s">
        <v>21</v>
      </c>
      <c r="G52" s="12"/>
      <c r="H52" s="12"/>
      <c r="I52" s="13" t="s">
        <v>13</v>
      </c>
      <c r="J52" s="12"/>
    </row>
    <row r="53" spans="1:13" ht="12" customHeight="1" x14ac:dyDescent="0.3">
      <c r="A53" s="67" t="s">
        <v>18</v>
      </c>
      <c r="B53" s="68"/>
      <c r="C53" s="68"/>
      <c r="D53" s="68"/>
      <c r="E53" s="68"/>
      <c r="F53" s="68"/>
      <c r="G53" s="12"/>
      <c r="H53" s="12"/>
      <c r="I53" s="69">
        <v>44714</v>
      </c>
      <c r="J53" s="69"/>
    </row>
    <row r="54" spans="1:13" ht="12" customHeight="1" x14ac:dyDescent="0.3">
      <c r="A54" s="28" t="s">
        <v>19</v>
      </c>
      <c r="B54" s="28"/>
      <c r="C54" s="28"/>
      <c r="D54" s="28"/>
      <c r="E54" s="28"/>
      <c r="F54" s="28"/>
      <c r="G54" s="12"/>
      <c r="H54" s="12"/>
    </row>
    <row r="55" spans="1:13" ht="12" customHeight="1" x14ac:dyDescent="0.3">
      <c r="A55" s="43" t="s">
        <v>20</v>
      </c>
      <c r="B55" s="27"/>
      <c r="C55" s="27"/>
      <c r="D55" s="27"/>
      <c r="E55" s="27"/>
      <c r="F55" s="27"/>
      <c r="G55" s="12"/>
      <c r="H55" s="12"/>
    </row>
    <row r="56" spans="1:13" ht="10.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3" ht="12" customHeight="1" x14ac:dyDescent="0.3">
      <c r="A57" s="30" t="s">
        <v>23</v>
      </c>
      <c r="B57"/>
    </row>
    <row r="58" spans="1:13" ht="12" customHeight="1" x14ac:dyDescent="0.25">
      <c r="A58" s="31" t="s">
        <v>42</v>
      </c>
      <c r="B58"/>
    </row>
    <row r="59" spans="1:13" ht="9" customHeight="1" x14ac:dyDescent="0.25">
      <c r="A59" s="31"/>
      <c r="B59"/>
    </row>
    <row r="60" spans="1:13" ht="12" customHeight="1" x14ac:dyDescent="0.3">
      <c r="A60" s="30" t="s">
        <v>22</v>
      </c>
      <c r="B60"/>
    </row>
    <row r="61" spans="1:13" ht="12" customHeight="1" x14ac:dyDescent="0.25">
      <c r="A61" s="31" t="s">
        <v>24</v>
      </c>
      <c r="B61"/>
    </row>
    <row r="62" spans="1:13" ht="12" customHeight="1" x14ac:dyDescent="0.25">
      <c r="A62"/>
      <c r="B62"/>
    </row>
  </sheetData>
  <customSheetViews>
    <customSheetView guid="{8A385341-5918-11D2-89A0-00AA00515AAD}" showPageBreaks="1" showRuler="0" topLeftCell="A31">
      <selection activeCell="C48" sqref="C48"/>
      <pageMargins left="0.82677165354330717" right="0.43307086614173229" top="0.51181102362204722" bottom="0.51181102362204722" header="0.19685039370078741" footer="0.19685039370078741"/>
      <printOptions horizontalCentered="1"/>
      <pageSetup paperSize="9" orientation="portrait" horizontalDpi="4294967292" verticalDpi="300" r:id="rId1"/>
      <headerFooter alignWithMargins="0">
        <oddHeader>&amp;R&amp;"Times New Roman,Italic"Monthly Economic and Social Indicators</oddHeader>
        <oddFooter>&amp;R&amp;"Times New Roman,Regular"&amp;12 15</oddFooter>
      </headerFooter>
    </customSheetView>
    <customSheetView guid="{430AE4C6-590D-11D2-83D4-00AA004B8446}" showRuler="0" topLeftCell="A27">
      <selection activeCell="A54" sqref="A54"/>
      <pageMargins left="0.82677165354330717" right="0.43307086614173229" top="0.51181102362204722" bottom="0.51181102362204722" header="0.19685039370078741" footer="0.19685039370078741"/>
      <printOptions horizontalCentered="1"/>
      <pageSetup paperSize="9" orientation="portrait" horizontalDpi="4294967292" verticalDpi="300" r:id="rId2"/>
      <headerFooter alignWithMargins="0">
        <oddHeader>&amp;R&amp;"Times New Roman,Italic"Monthly Economic and Social Indicators</oddHeader>
        <oddFooter>&amp;R&amp;"Times New Roman,Regular"&amp;12 15</oddFooter>
      </headerFooter>
    </customSheetView>
    <customSheetView guid="{B0BF43C2-6F2A-11D2-9697-00AA00CEF174}" showRuler="0" topLeftCell="A31">
      <selection activeCell="C48" sqref="C48"/>
      <pageMargins left="0.82677165354330717" right="0.43307086614173229" top="0.51181102362204722" bottom="0.51181102362204722" header="0.19685039370078741" footer="0.19685039370078741"/>
      <printOptions horizontalCentered="1"/>
      <pageSetup paperSize="9" orientation="portrait" horizontalDpi="4294967292" verticalDpi="300" r:id="rId3"/>
      <headerFooter alignWithMargins="0">
        <oddHeader>&amp;R&amp;"Times New Roman,Italic"Monthly Economic and Social Indicators</oddHeader>
        <oddFooter>&amp;R&amp;"Times New Roman,Regular"&amp;12 15</oddFooter>
      </headerFooter>
    </customSheetView>
  </customSheetViews>
  <mergeCells count="2">
    <mergeCell ref="A53:F53"/>
    <mergeCell ref="I53:J53"/>
  </mergeCells>
  <phoneticPr fontId="23" type="noConversion"/>
  <hyperlinks>
    <hyperlink ref="A58" r:id="rId4" xr:uid="{00000000-0004-0000-0000-000000000000}"/>
    <hyperlink ref="A61" r:id="rId5" display="NAB, Monthly Business Survey" xr:uid="{00000000-0004-0000-0000-000001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6"/>
  <headerFooter alignWithMargins="0">
    <oddFooter>&amp;L&amp;"Times New Roman,Regular"&amp;12 20&amp;R&amp;"Times New Roman,Italic"&amp;12Monthly statistical bulletin</oddFooter>
  </headerFooter>
  <rowBreaks count="1" manualBreakCount="1">
    <brk id="61" max="18" man="1"/>
  </rowBreaks>
  <colBreaks count="1" manualBreakCount="1">
    <brk id="12" max="1048575" man="1"/>
  </colBreaks>
  <drawing r:id="rId7"/>
  <legacyDrawing r:id="rId8"/>
  <oleObjects>
    <mc:AlternateContent xmlns:mc="http://schemas.openxmlformats.org/markup-compatibility/2006">
      <mc:Choice Requires="x14">
        <oleObject progId="Word.Document.8" shapeId="7168" r:id="rId9">
          <objectPr defaultSize="0" r:id="rId10">
            <anchor moveWithCells="1">
              <from>
                <xdr:col>7</xdr:col>
                <xdr:colOff>0</xdr:colOff>
                <xdr:row>16</xdr:row>
                <xdr:rowOff>12700</xdr:rowOff>
              </from>
              <to>
                <xdr:col>12</xdr:col>
                <xdr:colOff>12700</xdr:colOff>
                <xdr:row>39</xdr:row>
                <xdr:rowOff>88900</xdr:rowOff>
              </to>
            </anchor>
          </objectPr>
        </oleObject>
      </mc:Choice>
      <mc:Fallback>
        <oleObject progId="Word.Document.8" shapeId="7168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541"/>
  <sheetViews>
    <sheetView workbookViewId="0">
      <pane ySplit="7" topLeftCell="A473" activePane="bottomLeft" state="frozen"/>
      <selection pane="bottomLeft" activeCell="I487" sqref="I487"/>
    </sheetView>
  </sheetViews>
  <sheetFormatPr defaultColWidth="9.1796875" defaultRowHeight="12.5" x14ac:dyDescent="0.25"/>
  <cols>
    <col min="1" max="1" width="11.453125" style="7" customWidth="1"/>
    <col min="2" max="2" width="13.453125" style="7" customWidth="1"/>
    <col min="3" max="5" width="13.453125" style="44" customWidth="1"/>
    <col min="6" max="7" width="16.1796875" style="44" customWidth="1"/>
    <col min="8" max="8" width="13.453125" style="44" customWidth="1"/>
    <col min="9" max="9" width="16.1796875" style="44" customWidth="1"/>
    <col min="10" max="10" width="12" style="44" customWidth="1"/>
    <col min="11" max="11" width="8.7265625" style="44" customWidth="1"/>
    <col min="12" max="12" width="9.54296875" style="44" bestFit="1" customWidth="1"/>
    <col min="13" max="16384" width="9.1796875" style="44"/>
  </cols>
  <sheetData>
    <row r="1" spans="1:11" x14ac:dyDescent="0.25">
      <c r="A1" s="8" t="s">
        <v>17</v>
      </c>
    </row>
    <row r="2" spans="1:11" x14ac:dyDescent="0.25">
      <c r="A2" s="8"/>
      <c r="B2" s="44"/>
    </row>
    <row r="3" spans="1:11" x14ac:dyDescent="0.25">
      <c r="A3" s="8"/>
      <c r="B3" s="46" t="s">
        <v>33</v>
      </c>
      <c r="C3" s="47"/>
      <c r="D3" s="47"/>
      <c r="E3" s="47"/>
      <c r="F3" s="47"/>
      <c r="G3" s="47"/>
      <c r="H3" s="47"/>
      <c r="I3" s="47"/>
    </row>
    <row r="4" spans="1:11" x14ac:dyDescent="0.25">
      <c r="A4" s="8"/>
      <c r="B4" s="46"/>
      <c r="C4" s="47"/>
      <c r="D4" s="47"/>
      <c r="E4" s="47"/>
      <c r="F4" s="47"/>
      <c r="G4" s="47"/>
      <c r="H4" s="47"/>
      <c r="I4" s="47"/>
    </row>
    <row r="5" spans="1:11" x14ac:dyDescent="0.25">
      <c r="A5" s="8"/>
      <c r="B5" s="46" t="s">
        <v>29</v>
      </c>
      <c r="C5" s="49" t="s">
        <v>14</v>
      </c>
      <c r="D5" s="46" t="s">
        <v>41</v>
      </c>
      <c r="E5" s="46" t="s">
        <v>41</v>
      </c>
      <c r="F5" s="46" t="s">
        <v>41</v>
      </c>
      <c r="G5" s="46" t="s">
        <v>41</v>
      </c>
      <c r="H5" s="46" t="s">
        <v>31</v>
      </c>
      <c r="I5" s="46" t="s">
        <v>41</v>
      </c>
    </row>
    <row r="6" spans="1:11" s="3" customFormat="1" ht="43" x14ac:dyDescent="0.35">
      <c r="A6" s="15"/>
      <c r="B6" s="48" t="s">
        <v>34</v>
      </c>
      <c r="C6" s="48" t="s">
        <v>34</v>
      </c>
      <c r="D6" s="48" t="s">
        <v>38</v>
      </c>
      <c r="E6" s="48" t="s">
        <v>38</v>
      </c>
      <c r="F6" s="48" t="s">
        <v>39</v>
      </c>
      <c r="G6" s="48" t="s">
        <v>40</v>
      </c>
      <c r="H6" s="48" t="s">
        <v>37</v>
      </c>
      <c r="I6" s="48" t="s">
        <v>39</v>
      </c>
      <c r="K6" s="16"/>
    </row>
    <row r="7" spans="1:11" s="60" customFormat="1" ht="39" x14ac:dyDescent="0.3">
      <c r="A7" s="57" t="s">
        <v>0</v>
      </c>
      <c r="B7" s="58" t="s">
        <v>35</v>
      </c>
      <c r="C7" s="59" t="s">
        <v>36</v>
      </c>
      <c r="D7" s="58" t="s">
        <v>35</v>
      </c>
      <c r="E7" s="58" t="s">
        <v>36</v>
      </c>
      <c r="F7" s="58" t="s">
        <v>35</v>
      </c>
      <c r="G7" s="58" t="s">
        <v>36</v>
      </c>
      <c r="H7" s="58" t="s">
        <v>35</v>
      </c>
      <c r="I7" s="58" t="s">
        <v>35</v>
      </c>
    </row>
    <row r="8" spans="1:11" s="51" customFormat="1" ht="13" x14ac:dyDescent="0.3">
      <c r="A8" s="61">
        <v>30042</v>
      </c>
      <c r="B8" s="62">
        <v>3518.7</v>
      </c>
      <c r="C8" s="63">
        <v>3396.4</v>
      </c>
      <c r="D8" s="62"/>
      <c r="H8" s="64">
        <v>653.5</v>
      </c>
    </row>
    <row r="9" spans="1:11" s="51" customFormat="1" ht="13" x14ac:dyDescent="0.3">
      <c r="A9" s="61">
        <v>30072</v>
      </c>
      <c r="B9" s="62">
        <v>3527.7</v>
      </c>
      <c r="C9" s="63">
        <v>3497.9</v>
      </c>
      <c r="D9" s="62"/>
      <c r="H9" s="64">
        <v>648.6</v>
      </c>
    </row>
    <row r="10" spans="1:11" s="51" customFormat="1" ht="13" x14ac:dyDescent="0.3">
      <c r="A10" s="61">
        <v>30103</v>
      </c>
      <c r="B10" s="62">
        <v>3561.5</v>
      </c>
      <c r="C10" s="63">
        <v>3357.8</v>
      </c>
      <c r="D10" s="62"/>
      <c r="H10" s="64">
        <v>655.9</v>
      </c>
    </row>
    <row r="11" spans="1:11" s="51" customFormat="1" ht="13" x14ac:dyDescent="0.3">
      <c r="A11" s="61">
        <v>30133</v>
      </c>
      <c r="B11" s="62">
        <v>3553.9</v>
      </c>
      <c r="C11" s="63">
        <v>3486.8</v>
      </c>
      <c r="D11" s="62"/>
      <c r="H11" s="64">
        <v>660.5</v>
      </c>
    </row>
    <row r="12" spans="1:11" s="51" customFormat="1" ht="13" x14ac:dyDescent="0.3">
      <c r="A12" s="61">
        <v>30164</v>
      </c>
      <c r="B12" s="62">
        <v>3581.8</v>
      </c>
      <c r="C12" s="63">
        <v>3355.9</v>
      </c>
      <c r="D12" s="62"/>
      <c r="H12" s="64">
        <v>659.7</v>
      </c>
    </row>
    <row r="13" spans="1:11" s="51" customFormat="1" ht="13" x14ac:dyDescent="0.3">
      <c r="A13" s="61">
        <v>30195</v>
      </c>
      <c r="B13" s="62">
        <v>3581.2</v>
      </c>
      <c r="C13" s="63">
        <v>3454.3</v>
      </c>
      <c r="D13" s="62"/>
      <c r="H13" s="64">
        <v>661.5</v>
      </c>
    </row>
    <row r="14" spans="1:11" s="51" customFormat="1" ht="13" x14ac:dyDescent="0.3">
      <c r="A14" s="61">
        <v>30225</v>
      </c>
      <c r="B14" s="62">
        <v>3595.6</v>
      </c>
      <c r="C14" s="63">
        <v>3551.5</v>
      </c>
      <c r="D14" s="62"/>
      <c r="H14" s="64">
        <v>649.6</v>
      </c>
    </row>
    <row r="15" spans="1:11" s="51" customFormat="1" ht="13" x14ac:dyDescent="0.3">
      <c r="A15" s="61">
        <v>30256</v>
      </c>
      <c r="B15" s="62">
        <v>3651.7</v>
      </c>
      <c r="C15" s="63">
        <v>3830.5</v>
      </c>
      <c r="D15" s="62"/>
      <c r="H15" s="64">
        <v>658.1</v>
      </c>
    </row>
    <row r="16" spans="1:11" s="51" customFormat="1" ht="13" x14ac:dyDescent="0.3">
      <c r="A16" s="61">
        <v>30286</v>
      </c>
      <c r="B16" s="62">
        <v>3650.4</v>
      </c>
      <c r="C16" s="63">
        <v>5179.7</v>
      </c>
      <c r="D16" s="62"/>
      <c r="H16" s="64">
        <v>670.6</v>
      </c>
    </row>
    <row r="17" spans="1:10" s="51" customFormat="1" ht="13" x14ac:dyDescent="0.3">
      <c r="A17" s="61">
        <v>30317</v>
      </c>
      <c r="B17" s="62">
        <v>3695.6</v>
      </c>
      <c r="C17" s="63">
        <v>3384.5</v>
      </c>
      <c r="D17" s="62"/>
      <c r="H17" s="64">
        <v>702.8</v>
      </c>
      <c r="I17" s="62"/>
    </row>
    <row r="18" spans="1:10" s="51" customFormat="1" ht="13" x14ac:dyDescent="0.3">
      <c r="A18" s="61">
        <v>30348</v>
      </c>
      <c r="B18" s="62">
        <v>3821</v>
      </c>
      <c r="C18" s="63">
        <v>3369.8</v>
      </c>
      <c r="D18" s="62"/>
      <c r="H18" s="64">
        <v>712.5</v>
      </c>
      <c r="I18" s="62"/>
    </row>
    <row r="19" spans="1:10" s="51" customFormat="1" ht="13" x14ac:dyDescent="0.3">
      <c r="A19" s="61">
        <v>30376</v>
      </c>
      <c r="B19" s="62">
        <v>3822.8</v>
      </c>
      <c r="C19" s="63">
        <v>3805.3</v>
      </c>
      <c r="D19" s="62">
        <f>SUM(B8:B19)</f>
        <v>43561.9</v>
      </c>
      <c r="E19" s="62">
        <f>SUM(C8:C19)</f>
        <v>43670.400000000009</v>
      </c>
      <c r="F19" s="62"/>
      <c r="H19" s="64">
        <v>728.6</v>
      </c>
      <c r="I19" s="62"/>
    </row>
    <row r="20" spans="1:10" s="51" customFormat="1" ht="13" x14ac:dyDescent="0.3">
      <c r="A20" s="61">
        <v>30407</v>
      </c>
      <c r="B20" s="62">
        <v>3885.2</v>
      </c>
      <c r="C20" s="63">
        <v>3665.1</v>
      </c>
      <c r="D20" s="62">
        <f t="shared" ref="D20:D83" si="0">SUM(B9:B20)</f>
        <v>43928.4</v>
      </c>
      <c r="E20" s="62">
        <f t="shared" ref="E20:E83" si="1">SUM(C9:C20)</f>
        <v>43939.100000000006</v>
      </c>
      <c r="F20" s="62">
        <f>(B20-B8)/B8*100</f>
        <v>10.415778554579818</v>
      </c>
      <c r="G20" s="52"/>
      <c r="H20" s="64">
        <v>722.3</v>
      </c>
      <c r="I20" s="62">
        <f>((H20-H8)/H8)*100</f>
        <v>10.527926549349649</v>
      </c>
      <c r="J20" s="52"/>
    </row>
    <row r="21" spans="1:10" s="51" customFormat="1" ht="13" x14ac:dyDescent="0.3">
      <c r="A21" s="61">
        <v>30437</v>
      </c>
      <c r="B21" s="62">
        <v>3793.2</v>
      </c>
      <c r="C21" s="63">
        <v>3760</v>
      </c>
      <c r="D21" s="62">
        <f t="shared" si="0"/>
        <v>44193.899999999994</v>
      </c>
      <c r="E21" s="62">
        <f t="shared" si="1"/>
        <v>44201.200000000004</v>
      </c>
      <c r="F21" s="62">
        <f t="shared" ref="F21:F84" si="2">(B21-B9)/B9*100</f>
        <v>7.526150182838677</v>
      </c>
      <c r="G21" s="52"/>
      <c r="H21" s="64">
        <v>710.2</v>
      </c>
      <c r="I21" s="62">
        <f t="shared" ref="I21:I84" si="3">((H21-H9)/H9)*100</f>
        <v>9.4973789700894269</v>
      </c>
      <c r="J21" s="52"/>
    </row>
    <row r="22" spans="1:10" s="51" customFormat="1" ht="13" x14ac:dyDescent="0.3">
      <c r="A22" s="61">
        <v>30468</v>
      </c>
      <c r="B22" s="62">
        <v>3839.4</v>
      </c>
      <c r="C22" s="63">
        <v>3630.8</v>
      </c>
      <c r="D22" s="62">
        <f t="shared" si="0"/>
        <v>44471.799999999996</v>
      </c>
      <c r="E22" s="62">
        <f t="shared" si="1"/>
        <v>44474.200000000004</v>
      </c>
      <c r="F22" s="62">
        <f t="shared" si="2"/>
        <v>7.8028920398708426</v>
      </c>
      <c r="G22" s="52"/>
      <c r="H22" s="64">
        <v>713.9</v>
      </c>
      <c r="I22" s="62">
        <f t="shared" si="3"/>
        <v>8.8428114041774677</v>
      </c>
      <c r="J22" s="52"/>
    </row>
    <row r="23" spans="1:10" s="51" customFormat="1" ht="13" x14ac:dyDescent="0.3">
      <c r="A23" s="61">
        <v>30498</v>
      </c>
      <c r="B23" s="62">
        <v>3871.1</v>
      </c>
      <c r="C23" s="63">
        <v>3686.5</v>
      </c>
      <c r="D23" s="62">
        <f t="shared" si="0"/>
        <v>44788.999999999993</v>
      </c>
      <c r="E23" s="62">
        <f t="shared" si="1"/>
        <v>44673.9</v>
      </c>
      <c r="F23" s="62">
        <f t="shared" si="2"/>
        <v>8.925405892118512</v>
      </c>
      <c r="G23" s="52"/>
      <c r="H23" s="64">
        <v>706.2</v>
      </c>
      <c r="I23" s="62">
        <f t="shared" si="3"/>
        <v>6.9190007570022773</v>
      </c>
      <c r="J23" s="52"/>
    </row>
    <row r="24" spans="1:10" s="51" customFormat="1" ht="13" x14ac:dyDescent="0.3">
      <c r="A24" s="61">
        <v>30529</v>
      </c>
      <c r="B24" s="62">
        <v>3945.5</v>
      </c>
      <c r="C24" s="63">
        <v>3816.3</v>
      </c>
      <c r="D24" s="62">
        <f t="shared" si="0"/>
        <v>45152.7</v>
      </c>
      <c r="E24" s="62">
        <f t="shared" si="1"/>
        <v>45134.3</v>
      </c>
      <c r="F24" s="62">
        <f t="shared" si="2"/>
        <v>10.154112457423636</v>
      </c>
      <c r="G24" s="52"/>
      <c r="H24" s="64">
        <v>733.7</v>
      </c>
      <c r="I24" s="62">
        <f t="shared" si="3"/>
        <v>11.217219948461421</v>
      </c>
      <c r="J24" s="52"/>
    </row>
    <row r="25" spans="1:10" s="51" customFormat="1" ht="13" x14ac:dyDescent="0.3">
      <c r="A25" s="61">
        <v>30560</v>
      </c>
      <c r="B25" s="62">
        <v>3951.4</v>
      </c>
      <c r="C25" s="63">
        <v>3823.4</v>
      </c>
      <c r="D25" s="62">
        <f t="shared" si="0"/>
        <v>45522.9</v>
      </c>
      <c r="E25" s="62">
        <f t="shared" si="1"/>
        <v>45503.4</v>
      </c>
      <c r="F25" s="62">
        <f t="shared" si="2"/>
        <v>10.337317100413278</v>
      </c>
      <c r="G25" s="52"/>
      <c r="H25" s="64">
        <v>727.1</v>
      </c>
      <c r="I25" s="62">
        <f t="shared" si="3"/>
        <v>9.9168556311413489</v>
      </c>
      <c r="J25" s="52"/>
    </row>
    <row r="26" spans="1:10" s="51" customFormat="1" ht="13" x14ac:dyDescent="0.3">
      <c r="A26" s="61">
        <v>30590</v>
      </c>
      <c r="B26" s="62">
        <v>3972.3</v>
      </c>
      <c r="C26" s="63">
        <v>3878.7</v>
      </c>
      <c r="D26" s="62">
        <f t="shared" si="0"/>
        <v>45899.600000000006</v>
      </c>
      <c r="E26" s="62">
        <f t="shared" si="1"/>
        <v>45830.6</v>
      </c>
      <c r="F26" s="62">
        <f t="shared" si="2"/>
        <v>10.476693736789418</v>
      </c>
      <c r="G26" s="52"/>
      <c r="H26" s="64">
        <v>739.8</v>
      </c>
      <c r="I26" s="62">
        <f t="shared" si="3"/>
        <v>13.885467980295555</v>
      </c>
      <c r="J26" s="52"/>
    </row>
    <row r="27" spans="1:10" s="51" customFormat="1" ht="13" x14ac:dyDescent="0.3">
      <c r="A27" s="61">
        <v>30621</v>
      </c>
      <c r="B27" s="62">
        <v>3983.3</v>
      </c>
      <c r="C27" s="63">
        <v>4211.5</v>
      </c>
      <c r="D27" s="62">
        <f t="shared" si="0"/>
        <v>46231.200000000004</v>
      </c>
      <c r="E27" s="62">
        <f t="shared" si="1"/>
        <v>46211.6</v>
      </c>
      <c r="F27" s="62">
        <f t="shared" si="2"/>
        <v>9.0807021387299169</v>
      </c>
      <c r="G27" s="52"/>
      <c r="H27" s="64">
        <v>744.4</v>
      </c>
      <c r="I27" s="62">
        <f t="shared" si="3"/>
        <v>13.113508585321373</v>
      </c>
      <c r="J27" s="52"/>
    </row>
    <row r="28" spans="1:10" s="51" customFormat="1" ht="13" x14ac:dyDescent="0.3">
      <c r="A28" s="61">
        <v>30651</v>
      </c>
      <c r="B28" s="62">
        <v>4017.6</v>
      </c>
      <c r="C28" s="63">
        <v>5684.3</v>
      </c>
      <c r="D28" s="62">
        <f t="shared" si="0"/>
        <v>46598.400000000009</v>
      </c>
      <c r="E28" s="62">
        <f t="shared" si="1"/>
        <v>46716.2</v>
      </c>
      <c r="F28" s="62">
        <f t="shared" si="2"/>
        <v>10.05917159763313</v>
      </c>
      <c r="G28" s="52"/>
      <c r="H28" s="64">
        <v>750.4</v>
      </c>
      <c r="I28" s="62">
        <f t="shared" si="3"/>
        <v>11.899791231732769</v>
      </c>
      <c r="J28" s="52"/>
    </row>
    <row r="29" spans="1:10" s="51" customFormat="1" ht="13" x14ac:dyDescent="0.3">
      <c r="A29" s="61">
        <v>30682</v>
      </c>
      <c r="B29" s="62">
        <v>4039.3</v>
      </c>
      <c r="C29" s="63">
        <v>3698.5</v>
      </c>
      <c r="D29" s="62">
        <f t="shared" si="0"/>
        <v>46942.100000000006</v>
      </c>
      <c r="E29" s="62">
        <f t="shared" si="1"/>
        <v>47030.200000000004</v>
      </c>
      <c r="F29" s="62">
        <f t="shared" si="2"/>
        <v>9.3002489446909919</v>
      </c>
      <c r="G29" s="52"/>
      <c r="H29" s="64">
        <v>771.3</v>
      </c>
      <c r="I29" s="62">
        <f t="shared" si="3"/>
        <v>9.7467273762094493</v>
      </c>
      <c r="J29" s="52"/>
    </row>
    <row r="30" spans="1:10" s="51" customFormat="1" ht="13" x14ac:dyDescent="0.3">
      <c r="A30" s="61">
        <v>30713</v>
      </c>
      <c r="B30" s="62">
        <v>4061.2</v>
      </c>
      <c r="C30" s="63">
        <v>3733.2</v>
      </c>
      <c r="D30" s="62">
        <f t="shared" si="0"/>
        <v>47182.3</v>
      </c>
      <c r="E30" s="62">
        <f t="shared" si="1"/>
        <v>47393.600000000006</v>
      </c>
      <c r="F30" s="62">
        <f t="shared" si="2"/>
        <v>6.2863124836430213</v>
      </c>
      <c r="G30" s="52"/>
      <c r="H30" s="64">
        <v>768.8</v>
      </c>
      <c r="I30" s="62">
        <f t="shared" si="3"/>
        <v>7.9017543859649058</v>
      </c>
      <c r="J30" s="52"/>
    </row>
    <row r="31" spans="1:10" s="51" customFormat="1" ht="13" x14ac:dyDescent="0.3">
      <c r="A31" s="61">
        <v>30742</v>
      </c>
      <c r="B31" s="62">
        <v>4098.8999999999996</v>
      </c>
      <c r="C31" s="63">
        <v>4010.9</v>
      </c>
      <c r="D31" s="62">
        <f t="shared" si="0"/>
        <v>47458.400000000001</v>
      </c>
      <c r="E31" s="62">
        <f t="shared" si="1"/>
        <v>47599.200000000004</v>
      </c>
      <c r="F31" s="62">
        <f t="shared" si="2"/>
        <v>7.222454745212918</v>
      </c>
      <c r="G31" s="62">
        <f>(E31-E19)/E19*100</f>
        <v>8.9964827434600902</v>
      </c>
      <c r="H31" s="64">
        <v>773.7</v>
      </c>
      <c r="I31" s="62">
        <f t="shared" si="3"/>
        <v>6.18995333516333</v>
      </c>
      <c r="J31" s="62"/>
    </row>
    <row r="32" spans="1:10" s="51" customFormat="1" ht="13" x14ac:dyDescent="0.3">
      <c r="A32" s="61">
        <v>30773</v>
      </c>
      <c r="B32" s="62">
        <v>4097.7</v>
      </c>
      <c r="C32" s="63">
        <v>3788.4</v>
      </c>
      <c r="D32" s="62">
        <f t="shared" si="0"/>
        <v>47670.899999999994</v>
      </c>
      <c r="E32" s="62">
        <f t="shared" si="1"/>
        <v>47722.5</v>
      </c>
      <c r="F32" s="62">
        <f t="shared" si="2"/>
        <v>5.46947390095748</v>
      </c>
      <c r="G32" s="62">
        <f t="shared" ref="G32:G95" si="4">(E32-E20)/E20*100</f>
        <v>8.6105541533622532</v>
      </c>
      <c r="H32" s="64">
        <v>734.3</v>
      </c>
      <c r="I32" s="62">
        <f t="shared" si="3"/>
        <v>1.6613595458950576</v>
      </c>
      <c r="J32" s="62"/>
    </row>
    <row r="33" spans="1:10" s="51" customFormat="1" ht="13" x14ac:dyDescent="0.3">
      <c r="A33" s="61">
        <v>30803</v>
      </c>
      <c r="B33" s="62">
        <v>4122.3</v>
      </c>
      <c r="C33" s="63">
        <v>4242.3</v>
      </c>
      <c r="D33" s="62">
        <f t="shared" si="0"/>
        <v>48000</v>
      </c>
      <c r="E33" s="62">
        <f t="shared" si="1"/>
        <v>48204.800000000003</v>
      </c>
      <c r="F33" s="62">
        <f t="shared" si="2"/>
        <v>8.6760518823157327</v>
      </c>
      <c r="G33" s="62">
        <f t="shared" si="4"/>
        <v>9.0576726423716956</v>
      </c>
      <c r="H33" s="64">
        <v>741.8</v>
      </c>
      <c r="I33" s="62">
        <f t="shared" si="3"/>
        <v>4.4494508589129689</v>
      </c>
      <c r="J33" s="62"/>
    </row>
    <row r="34" spans="1:10" s="51" customFormat="1" ht="13" x14ac:dyDescent="0.3">
      <c r="A34" s="61">
        <v>30834</v>
      </c>
      <c r="B34" s="62">
        <v>4093.2</v>
      </c>
      <c r="C34" s="63">
        <v>3872.1</v>
      </c>
      <c r="D34" s="62">
        <f t="shared" si="0"/>
        <v>48253.799999999996</v>
      </c>
      <c r="E34" s="62">
        <f t="shared" si="1"/>
        <v>48446.100000000006</v>
      </c>
      <c r="F34" s="62">
        <f t="shared" si="2"/>
        <v>6.6104078762306537</v>
      </c>
      <c r="G34" s="62">
        <f t="shared" si="4"/>
        <v>8.9307958321903502</v>
      </c>
      <c r="H34" s="64">
        <v>731.4</v>
      </c>
      <c r="I34" s="62">
        <f t="shared" si="3"/>
        <v>2.4513237148059952</v>
      </c>
      <c r="J34" s="62"/>
    </row>
    <row r="35" spans="1:10" s="51" customFormat="1" ht="13" x14ac:dyDescent="0.3">
      <c r="A35" s="61">
        <v>30864</v>
      </c>
      <c r="B35" s="62">
        <v>4223.6000000000004</v>
      </c>
      <c r="C35" s="63">
        <v>3978</v>
      </c>
      <c r="D35" s="62">
        <f t="shared" si="0"/>
        <v>48606.299999999996</v>
      </c>
      <c r="E35" s="62">
        <f t="shared" si="1"/>
        <v>48737.600000000006</v>
      </c>
      <c r="F35" s="62">
        <f t="shared" si="2"/>
        <v>9.105938880421597</v>
      </c>
      <c r="G35" s="62">
        <f t="shared" si="4"/>
        <v>9.0963627531959474</v>
      </c>
      <c r="H35" s="64">
        <v>763.3</v>
      </c>
      <c r="I35" s="62">
        <f t="shared" si="3"/>
        <v>8.0855281789861095</v>
      </c>
      <c r="J35" s="62"/>
    </row>
    <row r="36" spans="1:10" s="51" customFormat="1" ht="13" x14ac:dyDescent="0.3">
      <c r="A36" s="61">
        <v>30895</v>
      </c>
      <c r="B36" s="62">
        <v>4165.1000000000004</v>
      </c>
      <c r="C36" s="63">
        <v>4096.1000000000004</v>
      </c>
      <c r="D36" s="62">
        <f t="shared" si="0"/>
        <v>48825.899999999994</v>
      </c>
      <c r="E36" s="62">
        <f t="shared" si="1"/>
        <v>49017.4</v>
      </c>
      <c r="F36" s="62">
        <f t="shared" si="2"/>
        <v>5.5658344949943066</v>
      </c>
      <c r="G36" s="62">
        <f t="shared" si="4"/>
        <v>8.6034346384013887</v>
      </c>
      <c r="H36" s="64">
        <v>750.6</v>
      </c>
      <c r="I36" s="62">
        <f t="shared" si="3"/>
        <v>2.3033937576666181</v>
      </c>
      <c r="J36" s="62"/>
    </row>
    <row r="37" spans="1:10" s="51" customFormat="1" ht="13" x14ac:dyDescent="0.3">
      <c r="A37" s="61">
        <v>30926</v>
      </c>
      <c r="B37" s="62">
        <v>4192.8</v>
      </c>
      <c r="C37" s="63">
        <v>3901.4</v>
      </c>
      <c r="D37" s="62">
        <f t="shared" si="0"/>
        <v>49067.299999999996</v>
      </c>
      <c r="E37" s="62">
        <f t="shared" si="1"/>
        <v>49095.4</v>
      </c>
      <c r="F37" s="62">
        <f t="shared" si="2"/>
        <v>6.1092271093789563</v>
      </c>
      <c r="G37" s="62">
        <f t="shared" si="4"/>
        <v>7.8939156194921702</v>
      </c>
      <c r="H37" s="64">
        <v>751.1</v>
      </c>
      <c r="I37" s="62">
        <f t="shared" si="3"/>
        <v>3.3007839361848439</v>
      </c>
      <c r="J37" s="62"/>
    </row>
    <row r="38" spans="1:10" s="51" customFormat="1" ht="13" x14ac:dyDescent="0.3">
      <c r="A38" s="61">
        <v>30956</v>
      </c>
      <c r="B38" s="62">
        <v>4244.7</v>
      </c>
      <c r="C38" s="63">
        <v>4274</v>
      </c>
      <c r="D38" s="62">
        <f t="shared" si="0"/>
        <v>49339.700000000004</v>
      </c>
      <c r="E38" s="62">
        <f t="shared" si="1"/>
        <v>49490.700000000004</v>
      </c>
      <c r="F38" s="62">
        <f t="shared" si="2"/>
        <v>6.8574881051280023</v>
      </c>
      <c r="G38" s="62">
        <f t="shared" si="4"/>
        <v>7.9861489921580899</v>
      </c>
      <c r="H38" s="64">
        <v>762.9</v>
      </c>
      <c r="I38" s="62">
        <f t="shared" si="3"/>
        <v>3.1224655312246585</v>
      </c>
      <c r="J38" s="62"/>
    </row>
    <row r="39" spans="1:10" s="51" customFormat="1" ht="13" x14ac:dyDescent="0.3">
      <c r="A39" s="61">
        <v>30987</v>
      </c>
      <c r="B39" s="62">
        <v>4287</v>
      </c>
      <c r="C39" s="63">
        <v>4557.1000000000004</v>
      </c>
      <c r="D39" s="62">
        <f t="shared" si="0"/>
        <v>49643.399999999994</v>
      </c>
      <c r="E39" s="62">
        <f t="shared" si="1"/>
        <v>49836.299999999996</v>
      </c>
      <c r="F39" s="62">
        <f t="shared" si="2"/>
        <v>7.6243315843647173</v>
      </c>
      <c r="G39" s="62">
        <f t="shared" si="4"/>
        <v>7.8437015814211088</v>
      </c>
      <c r="H39" s="64">
        <v>775.8</v>
      </c>
      <c r="I39" s="62">
        <f t="shared" si="3"/>
        <v>4.2181622783449733</v>
      </c>
      <c r="J39" s="62"/>
    </row>
    <row r="40" spans="1:10" s="51" customFormat="1" ht="13" x14ac:dyDescent="0.3">
      <c r="A40" s="61">
        <v>31017</v>
      </c>
      <c r="B40" s="62">
        <v>4301.7</v>
      </c>
      <c r="C40" s="63">
        <v>5847.5</v>
      </c>
      <c r="D40" s="62">
        <f t="shared" si="0"/>
        <v>49927.499999999993</v>
      </c>
      <c r="E40" s="62">
        <f t="shared" si="1"/>
        <v>49999.5</v>
      </c>
      <c r="F40" s="62">
        <f t="shared" si="2"/>
        <v>7.0713859020310617</v>
      </c>
      <c r="G40" s="62">
        <f t="shared" si="4"/>
        <v>7.0281829429619771</v>
      </c>
      <c r="H40" s="64">
        <v>778.2</v>
      </c>
      <c r="I40" s="62">
        <f t="shared" si="3"/>
        <v>3.7046908315565128</v>
      </c>
      <c r="J40" s="62"/>
    </row>
    <row r="41" spans="1:10" s="51" customFormat="1" ht="13" x14ac:dyDescent="0.3">
      <c r="A41" s="61">
        <v>31048</v>
      </c>
      <c r="B41" s="62">
        <v>4341.1000000000004</v>
      </c>
      <c r="C41" s="63">
        <v>4130</v>
      </c>
      <c r="D41" s="62">
        <f t="shared" si="0"/>
        <v>50229.299999999996</v>
      </c>
      <c r="E41" s="62">
        <f t="shared" si="1"/>
        <v>50431</v>
      </c>
      <c r="F41" s="62">
        <f t="shared" si="2"/>
        <v>7.471591612408095</v>
      </c>
      <c r="G41" s="62">
        <f t="shared" si="4"/>
        <v>7.2310983155504234</v>
      </c>
      <c r="H41" s="64">
        <v>764.1</v>
      </c>
      <c r="I41" s="62">
        <f t="shared" si="3"/>
        <v>-0.93348891481912777</v>
      </c>
      <c r="J41" s="62"/>
    </row>
    <row r="42" spans="1:10" s="51" customFormat="1" ht="13" x14ac:dyDescent="0.3">
      <c r="A42" s="61">
        <v>31079</v>
      </c>
      <c r="B42" s="62">
        <v>4379.3</v>
      </c>
      <c r="C42" s="63">
        <v>3856.8</v>
      </c>
      <c r="D42" s="62">
        <f t="shared" si="0"/>
        <v>50547.399999999994</v>
      </c>
      <c r="E42" s="62">
        <f t="shared" si="1"/>
        <v>50554.600000000006</v>
      </c>
      <c r="F42" s="62">
        <f t="shared" si="2"/>
        <v>7.8326602974490385</v>
      </c>
      <c r="G42" s="62">
        <f t="shared" si="4"/>
        <v>6.6696769184024838</v>
      </c>
      <c r="H42" s="64">
        <v>766.4</v>
      </c>
      <c r="I42" s="62">
        <f t="shared" si="3"/>
        <v>-0.31217481789801999</v>
      </c>
      <c r="J42" s="62"/>
    </row>
    <row r="43" spans="1:10" s="51" customFormat="1" ht="13" x14ac:dyDescent="0.3">
      <c r="A43" s="61">
        <v>31107</v>
      </c>
      <c r="B43" s="62">
        <v>4406.6000000000004</v>
      </c>
      <c r="C43" s="63">
        <v>4196.8999999999996</v>
      </c>
      <c r="D43" s="62">
        <f t="shared" si="0"/>
        <v>50855.1</v>
      </c>
      <c r="E43" s="62">
        <f t="shared" si="1"/>
        <v>50740.600000000006</v>
      </c>
      <c r="F43" s="62">
        <f t="shared" si="2"/>
        <v>7.5068920930005794</v>
      </c>
      <c r="G43" s="62">
        <f t="shared" si="4"/>
        <v>6.5996907511050624</v>
      </c>
      <c r="H43" s="64">
        <v>793.3</v>
      </c>
      <c r="I43" s="62">
        <f t="shared" si="3"/>
        <v>2.5332816337081439</v>
      </c>
      <c r="J43" s="62"/>
    </row>
    <row r="44" spans="1:10" s="51" customFormat="1" ht="13" x14ac:dyDescent="0.3">
      <c r="A44" s="61">
        <v>31138</v>
      </c>
      <c r="B44" s="62">
        <v>4476.7</v>
      </c>
      <c r="C44" s="63">
        <v>4228.8999999999996</v>
      </c>
      <c r="D44" s="62">
        <f t="shared" si="0"/>
        <v>51234.1</v>
      </c>
      <c r="E44" s="62">
        <f t="shared" si="1"/>
        <v>51181.100000000006</v>
      </c>
      <c r="F44" s="62">
        <f t="shared" si="2"/>
        <v>9.2490909534616979</v>
      </c>
      <c r="G44" s="62">
        <f t="shared" si="4"/>
        <v>7.2473152077112593</v>
      </c>
      <c r="H44" s="64">
        <v>813.8</v>
      </c>
      <c r="I44" s="62">
        <f t="shared" si="3"/>
        <v>10.826637614054203</v>
      </c>
      <c r="J44" s="62"/>
    </row>
    <row r="45" spans="1:10" s="51" customFormat="1" ht="13" x14ac:dyDescent="0.3">
      <c r="A45" s="61">
        <v>31168</v>
      </c>
      <c r="B45" s="62">
        <v>4576.7</v>
      </c>
      <c r="C45" s="63">
        <v>4739.1000000000004</v>
      </c>
      <c r="D45" s="62">
        <f t="shared" si="0"/>
        <v>51688.5</v>
      </c>
      <c r="E45" s="62">
        <f t="shared" si="1"/>
        <v>51677.9</v>
      </c>
      <c r="F45" s="62">
        <f t="shared" si="2"/>
        <v>11.022972612376575</v>
      </c>
      <c r="G45" s="62">
        <f t="shared" si="4"/>
        <v>7.2048841609134326</v>
      </c>
      <c r="H45" s="64">
        <v>831.5</v>
      </c>
      <c r="I45" s="62">
        <f t="shared" si="3"/>
        <v>12.092208142356437</v>
      </c>
      <c r="J45" s="62"/>
    </row>
    <row r="46" spans="1:10" s="51" customFormat="1" ht="13" x14ac:dyDescent="0.3">
      <c r="A46" s="61">
        <v>31199</v>
      </c>
      <c r="B46" s="62">
        <v>4575.1000000000004</v>
      </c>
      <c r="C46" s="63">
        <v>4190.3</v>
      </c>
      <c r="D46" s="62">
        <f t="shared" si="0"/>
        <v>52170.399999999994</v>
      </c>
      <c r="E46" s="62">
        <f t="shared" si="1"/>
        <v>51996.100000000006</v>
      </c>
      <c r="F46" s="62">
        <f t="shared" si="2"/>
        <v>11.773184794292987</v>
      </c>
      <c r="G46" s="62">
        <f t="shared" si="4"/>
        <v>7.3277312312033365</v>
      </c>
      <c r="H46" s="64">
        <v>829.9</v>
      </c>
      <c r="I46" s="62">
        <f t="shared" si="3"/>
        <v>13.467322942302435</v>
      </c>
      <c r="J46" s="62"/>
    </row>
    <row r="47" spans="1:10" s="51" customFormat="1" ht="13" x14ac:dyDescent="0.3">
      <c r="A47" s="61">
        <v>31229</v>
      </c>
      <c r="B47" s="62">
        <v>4649.3</v>
      </c>
      <c r="C47" s="63">
        <v>4514.6000000000004</v>
      </c>
      <c r="D47" s="62">
        <f t="shared" si="0"/>
        <v>52596.1</v>
      </c>
      <c r="E47" s="62">
        <f t="shared" si="1"/>
        <v>52532.7</v>
      </c>
      <c r="F47" s="62">
        <f t="shared" si="2"/>
        <v>10.079079458282029</v>
      </c>
      <c r="G47" s="62">
        <f t="shared" si="4"/>
        <v>7.7868011555759633</v>
      </c>
      <c r="H47" s="64">
        <v>834.3</v>
      </c>
      <c r="I47" s="62">
        <f t="shared" si="3"/>
        <v>9.3017162321498752</v>
      </c>
      <c r="J47" s="62"/>
    </row>
    <row r="48" spans="1:10" s="51" customFormat="1" ht="13" x14ac:dyDescent="0.3">
      <c r="A48" s="61">
        <v>31260</v>
      </c>
      <c r="B48" s="62">
        <v>4655.3</v>
      </c>
      <c r="C48" s="63">
        <v>4566.3</v>
      </c>
      <c r="D48" s="62">
        <f t="shared" si="0"/>
        <v>53086.3</v>
      </c>
      <c r="E48" s="62">
        <f t="shared" si="1"/>
        <v>53002.9</v>
      </c>
      <c r="F48" s="62">
        <f t="shared" si="2"/>
        <v>11.769225228685981</v>
      </c>
      <c r="G48" s="62">
        <f t="shared" si="4"/>
        <v>8.1307862106109248</v>
      </c>
      <c r="H48" s="64">
        <v>832.8</v>
      </c>
      <c r="I48" s="62">
        <f t="shared" si="3"/>
        <v>10.951239008792957</v>
      </c>
      <c r="J48" s="62"/>
    </row>
    <row r="49" spans="1:10" s="51" customFormat="1" ht="13" x14ac:dyDescent="0.3">
      <c r="A49" s="61">
        <v>31291</v>
      </c>
      <c r="B49" s="62">
        <v>4721.8</v>
      </c>
      <c r="C49" s="63">
        <v>4380.3</v>
      </c>
      <c r="D49" s="62">
        <f t="shared" si="0"/>
        <v>53615.30000000001</v>
      </c>
      <c r="E49" s="62">
        <f t="shared" si="1"/>
        <v>53481.8</v>
      </c>
      <c r="F49" s="62">
        <f t="shared" si="2"/>
        <v>12.616867010112573</v>
      </c>
      <c r="G49" s="62">
        <f t="shared" si="4"/>
        <v>8.9344419232759105</v>
      </c>
      <c r="H49" s="64">
        <v>850.9</v>
      </c>
      <c r="I49" s="62">
        <f t="shared" si="3"/>
        <v>13.287178804420178</v>
      </c>
      <c r="J49" s="62"/>
    </row>
    <row r="50" spans="1:10" s="51" customFormat="1" ht="13" x14ac:dyDescent="0.3">
      <c r="A50" s="61">
        <v>31321</v>
      </c>
      <c r="B50" s="62">
        <v>4788.1000000000004</v>
      </c>
      <c r="C50" s="63">
        <v>4857.7</v>
      </c>
      <c r="D50" s="62">
        <f t="shared" si="0"/>
        <v>54158.700000000012</v>
      </c>
      <c r="E50" s="62">
        <f t="shared" si="1"/>
        <v>54065.500000000007</v>
      </c>
      <c r="F50" s="62">
        <f t="shared" si="2"/>
        <v>12.801847009211501</v>
      </c>
      <c r="G50" s="62">
        <f t="shared" si="4"/>
        <v>9.2437569078635029</v>
      </c>
      <c r="H50" s="64">
        <v>864.6</v>
      </c>
      <c r="I50" s="62">
        <f t="shared" si="3"/>
        <v>13.330711757766425</v>
      </c>
      <c r="J50" s="62"/>
    </row>
    <row r="51" spans="1:10" s="51" customFormat="1" ht="13" x14ac:dyDescent="0.3">
      <c r="A51" s="61">
        <v>31352</v>
      </c>
      <c r="B51" s="62">
        <v>4831.2</v>
      </c>
      <c r="C51" s="63">
        <v>5105</v>
      </c>
      <c r="D51" s="62">
        <f t="shared" si="0"/>
        <v>54702.9</v>
      </c>
      <c r="E51" s="62">
        <f t="shared" si="1"/>
        <v>54613.4</v>
      </c>
      <c r="F51" s="62">
        <f t="shared" si="2"/>
        <v>12.694191742477253</v>
      </c>
      <c r="G51" s="62">
        <f t="shared" si="4"/>
        <v>9.5855831993948311</v>
      </c>
      <c r="H51" s="64">
        <v>890.5</v>
      </c>
      <c r="I51" s="62">
        <f t="shared" si="3"/>
        <v>14.784738334622332</v>
      </c>
      <c r="J51" s="62"/>
    </row>
    <row r="52" spans="1:10" s="51" customFormat="1" ht="13" x14ac:dyDescent="0.3">
      <c r="A52" s="61">
        <v>31382</v>
      </c>
      <c r="B52" s="62">
        <v>4877.1000000000004</v>
      </c>
      <c r="C52" s="63">
        <v>6628.2</v>
      </c>
      <c r="D52" s="62">
        <f t="shared" si="0"/>
        <v>55278.299999999996</v>
      </c>
      <c r="E52" s="62">
        <f t="shared" si="1"/>
        <v>55394.1</v>
      </c>
      <c r="F52" s="62">
        <f t="shared" si="2"/>
        <v>13.37610712044077</v>
      </c>
      <c r="G52" s="62">
        <f t="shared" si="4"/>
        <v>10.789307893078929</v>
      </c>
      <c r="H52" s="64">
        <v>895.3</v>
      </c>
      <c r="I52" s="62">
        <f t="shared" si="3"/>
        <v>15.047545618093022</v>
      </c>
      <c r="J52" s="62"/>
    </row>
    <row r="53" spans="1:10" s="51" customFormat="1" ht="13" x14ac:dyDescent="0.3">
      <c r="A53" s="61">
        <v>31413</v>
      </c>
      <c r="B53" s="62">
        <v>4860.8999999999996</v>
      </c>
      <c r="C53" s="63">
        <v>4674.8999999999996</v>
      </c>
      <c r="D53" s="62">
        <f t="shared" si="0"/>
        <v>55798.1</v>
      </c>
      <c r="E53" s="62">
        <f t="shared" si="1"/>
        <v>55938.999999999993</v>
      </c>
      <c r="F53" s="62">
        <f t="shared" si="2"/>
        <v>11.97392365990185</v>
      </c>
      <c r="G53" s="62">
        <f t="shared" si="4"/>
        <v>10.921853621780238</v>
      </c>
      <c r="H53" s="64">
        <v>870.5</v>
      </c>
      <c r="I53" s="62">
        <f t="shared" si="3"/>
        <v>13.924878942546783</v>
      </c>
      <c r="J53" s="62"/>
    </row>
    <row r="54" spans="1:10" s="51" customFormat="1" ht="13" x14ac:dyDescent="0.3">
      <c r="A54" s="61">
        <v>31444</v>
      </c>
      <c r="B54" s="62">
        <v>4879.8</v>
      </c>
      <c r="C54" s="63">
        <v>4294.1000000000004</v>
      </c>
      <c r="D54" s="62">
        <f t="shared" si="0"/>
        <v>56298.6</v>
      </c>
      <c r="E54" s="62">
        <f t="shared" si="1"/>
        <v>56376.299999999996</v>
      </c>
      <c r="F54" s="62">
        <f t="shared" si="2"/>
        <v>11.428767154568082</v>
      </c>
      <c r="G54" s="62">
        <f t="shared" si="4"/>
        <v>11.515668208234244</v>
      </c>
      <c r="H54" s="64">
        <v>874.8</v>
      </c>
      <c r="I54" s="62">
        <f t="shared" si="3"/>
        <v>14.144050104384132</v>
      </c>
      <c r="J54" s="62"/>
    </row>
    <row r="55" spans="1:10" s="51" customFormat="1" ht="13" x14ac:dyDescent="0.3">
      <c r="A55" s="61">
        <v>31472</v>
      </c>
      <c r="B55" s="62">
        <v>4826.5</v>
      </c>
      <c r="C55" s="63">
        <v>4528</v>
      </c>
      <c r="D55" s="62">
        <f t="shared" si="0"/>
        <v>56718.5</v>
      </c>
      <c r="E55" s="62">
        <f t="shared" si="1"/>
        <v>56707.399999999994</v>
      </c>
      <c r="F55" s="62">
        <f t="shared" si="2"/>
        <v>9.5288884854536295</v>
      </c>
      <c r="G55" s="62">
        <f t="shared" si="4"/>
        <v>11.759419478681741</v>
      </c>
      <c r="H55" s="64">
        <v>862.5</v>
      </c>
      <c r="I55" s="62">
        <f t="shared" si="3"/>
        <v>8.7230555905710379</v>
      </c>
      <c r="J55" s="62"/>
    </row>
    <row r="56" spans="1:10" s="51" customFormat="1" ht="13" x14ac:dyDescent="0.3">
      <c r="A56" s="61">
        <v>31503</v>
      </c>
      <c r="B56" s="62">
        <v>4960.5</v>
      </c>
      <c r="C56" s="63">
        <v>4729</v>
      </c>
      <c r="D56" s="62">
        <f t="shared" si="0"/>
        <v>57202.299999999996</v>
      </c>
      <c r="E56" s="62">
        <f t="shared" si="1"/>
        <v>57207.5</v>
      </c>
      <c r="F56" s="62">
        <f t="shared" si="2"/>
        <v>10.807067706122817</v>
      </c>
      <c r="G56" s="62">
        <f t="shared" si="4"/>
        <v>11.774659004984249</v>
      </c>
      <c r="H56" s="64">
        <v>898</v>
      </c>
      <c r="I56" s="62">
        <f t="shared" si="3"/>
        <v>10.346522487097573</v>
      </c>
      <c r="J56" s="62"/>
    </row>
    <row r="57" spans="1:10" s="51" customFormat="1" ht="13" x14ac:dyDescent="0.3">
      <c r="A57" s="61">
        <v>31533</v>
      </c>
      <c r="B57" s="62">
        <v>5118</v>
      </c>
      <c r="C57" s="63">
        <v>5261.9</v>
      </c>
      <c r="D57" s="62">
        <f t="shared" si="0"/>
        <v>57743.600000000006</v>
      </c>
      <c r="E57" s="62">
        <f t="shared" si="1"/>
        <v>57730.3</v>
      </c>
      <c r="F57" s="62">
        <f t="shared" si="2"/>
        <v>11.827299145672651</v>
      </c>
      <c r="G57" s="62">
        <f t="shared" si="4"/>
        <v>11.711776213816741</v>
      </c>
      <c r="H57" s="64">
        <v>918.1</v>
      </c>
      <c r="I57" s="62">
        <f t="shared" si="3"/>
        <v>10.414912808177993</v>
      </c>
      <c r="J57" s="62"/>
    </row>
    <row r="58" spans="1:10" s="51" customFormat="1" ht="13" x14ac:dyDescent="0.3">
      <c r="A58" s="61">
        <v>31564</v>
      </c>
      <c r="B58" s="62">
        <v>5060.8999999999996</v>
      </c>
      <c r="C58" s="63">
        <v>4637.8</v>
      </c>
      <c r="D58" s="62">
        <f t="shared" si="0"/>
        <v>58229.400000000009</v>
      </c>
      <c r="E58" s="62">
        <f t="shared" si="1"/>
        <v>58177.8</v>
      </c>
      <c r="F58" s="62">
        <f t="shared" si="2"/>
        <v>10.618347139953208</v>
      </c>
      <c r="G58" s="62">
        <f t="shared" si="4"/>
        <v>11.888776273605128</v>
      </c>
      <c r="H58" s="64">
        <v>922.9</v>
      </c>
      <c r="I58" s="62">
        <f t="shared" si="3"/>
        <v>11.206169418002169</v>
      </c>
      <c r="J58" s="62"/>
    </row>
    <row r="59" spans="1:10" s="51" customFormat="1" ht="13" x14ac:dyDescent="0.3">
      <c r="A59" s="61">
        <v>31594</v>
      </c>
      <c r="B59" s="62">
        <v>5095.5</v>
      </c>
      <c r="C59" s="63">
        <v>4989.5</v>
      </c>
      <c r="D59" s="62">
        <f t="shared" si="0"/>
        <v>58675.600000000006</v>
      </c>
      <c r="E59" s="62">
        <f t="shared" si="1"/>
        <v>58652.700000000004</v>
      </c>
      <c r="F59" s="62">
        <f t="shared" si="2"/>
        <v>9.5971436560342376</v>
      </c>
      <c r="G59" s="62">
        <f t="shared" si="4"/>
        <v>11.649886642034405</v>
      </c>
      <c r="H59" s="64">
        <v>907.7</v>
      </c>
      <c r="I59" s="62">
        <f t="shared" si="3"/>
        <v>8.7977945583123685</v>
      </c>
      <c r="J59" s="62"/>
    </row>
    <row r="60" spans="1:10" s="51" customFormat="1" ht="13" x14ac:dyDescent="0.3">
      <c r="A60" s="61">
        <v>31625</v>
      </c>
      <c r="B60" s="62">
        <v>5195</v>
      </c>
      <c r="C60" s="63">
        <v>4923.8</v>
      </c>
      <c r="D60" s="62">
        <f t="shared" si="0"/>
        <v>59215.30000000001</v>
      </c>
      <c r="E60" s="62">
        <f t="shared" si="1"/>
        <v>59010.200000000004</v>
      </c>
      <c r="F60" s="62">
        <f t="shared" si="2"/>
        <v>11.593237814963587</v>
      </c>
      <c r="G60" s="62">
        <f t="shared" si="4"/>
        <v>11.333908144648694</v>
      </c>
      <c r="H60" s="64">
        <v>945.5</v>
      </c>
      <c r="I60" s="62">
        <f t="shared" si="3"/>
        <v>13.532660902977911</v>
      </c>
      <c r="J60" s="62"/>
    </row>
    <row r="61" spans="1:10" s="51" customFormat="1" ht="13" x14ac:dyDescent="0.3">
      <c r="A61" s="61">
        <v>31656</v>
      </c>
      <c r="B61" s="62">
        <v>5188.3</v>
      </c>
      <c r="C61" s="63">
        <v>4962.2</v>
      </c>
      <c r="D61" s="62">
        <f t="shared" si="0"/>
        <v>59681.8</v>
      </c>
      <c r="E61" s="62">
        <f t="shared" si="1"/>
        <v>59592.100000000006</v>
      </c>
      <c r="F61" s="62">
        <f t="shared" si="2"/>
        <v>9.8797068914397048</v>
      </c>
      <c r="G61" s="62">
        <f t="shared" si="4"/>
        <v>11.425008133608074</v>
      </c>
      <c r="H61" s="64">
        <v>918</v>
      </c>
      <c r="I61" s="62">
        <f t="shared" si="3"/>
        <v>7.8857680103419936</v>
      </c>
      <c r="J61" s="62"/>
    </row>
    <row r="62" spans="1:10" s="51" customFormat="1" ht="13" x14ac:dyDescent="0.3">
      <c r="A62" s="61">
        <v>31686</v>
      </c>
      <c r="B62" s="62">
        <v>5177.3</v>
      </c>
      <c r="C62" s="63">
        <v>5305.1</v>
      </c>
      <c r="D62" s="62">
        <f t="shared" si="0"/>
        <v>60071.000000000007</v>
      </c>
      <c r="E62" s="62">
        <f t="shared" si="1"/>
        <v>60039.5</v>
      </c>
      <c r="F62" s="62">
        <f t="shared" si="2"/>
        <v>8.1284852028988492</v>
      </c>
      <c r="G62" s="62">
        <f t="shared" si="4"/>
        <v>11.049560255615859</v>
      </c>
      <c r="H62" s="64">
        <v>918.5</v>
      </c>
      <c r="I62" s="62">
        <f t="shared" si="3"/>
        <v>6.2340966921119563</v>
      </c>
      <c r="J62" s="62"/>
    </row>
    <row r="63" spans="1:10" s="51" customFormat="1" ht="13" x14ac:dyDescent="0.3">
      <c r="A63" s="61">
        <v>31717</v>
      </c>
      <c r="B63" s="62">
        <v>5199</v>
      </c>
      <c r="C63" s="63">
        <v>5303.5</v>
      </c>
      <c r="D63" s="62">
        <f t="shared" si="0"/>
        <v>60438.8</v>
      </c>
      <c r="E63" s="62">
        <f t="shared" si="1"/>
        <v>60238</v>
      </c>
      <c r="F63" s="62">
        <f t="shared" si="2"/>
        <v>7.6130153999006493</v>
      </c>
      <c r="G63" s="62">
        <f t="shared" si="4"/>
        <v>10.298937623367156</v>
      </c>
      <c r="H63" s="64">
        <v>920.1</v>
      </c>
      <c r="I63" s="62">
        <f t="shared" si="3"/>
        <v>3.3239752947782168</v>
      </c>
      <c r="J63" s="62"/>
    </row>
    <row r="64" spans="1:10" s="51" customFormat="1" ht="13" x14ac:dyDescent="0.3">
      <c r="A64" s="61">
        <v>31747</v>
      </c>
      <c r="B64" s="62">
        <v>5252.8</v>
      </c>
      <c r="C64" s="63">
        <v>7340</v>
      </c>
      <c r="D64" s="62">
        <f t="shared" si="0"/>
        <v>60814.500000000007</v>
      </c>
      <c r="E64" s="62">
        <f t="shared" si="1"/>
        <v>60949.799999999996</v>
      </c>
      <c r="F64" s="62">
        <f t="shared" si="2"/>
        <v>7.7033483012445876</v>
      </c>
      <c r="G64" s="62">
        <f t="shared" si="4"/>
        <v>10.02940746397179</v>
      </c>
      <c r="H64" s="64">
        <v>917.2</v>
      </c>
      <c r="I64" s="62">
        <f t="shared" si="3"/>
        <v>2.4461074500167643</v>
      </c>
      <c r="J64" s="62"/>
    </row>
    <row r="65" spans="1:10" s="51" customFormat="1" ht="13" x14ac:dyDescent="0.3">
      <c r="A65" s="61">
        <v>31778</v>
      </c>
      <c r="B65" s="62">
        <v>5277</v>
      </c>
      <c r="C65" s="63">
        <v>5065.3</v>
      </c>
      <c r="D65" s="62">
        <f t="shared" si="0"/>
        <v>61230.600000000006</v>
      </c>
      <c r="E65" s="62">
        <f t="shared" si="1"/>
        <v>61340.2</v>
      </c>
      <c r="F65" s="62">
        <f t="shared" si="2"/>
        <v>8.5601431833611148</v>
      </c>
      <c r="G65" s="62">
        <f t="shared" si="4"/>
        <v>9.6555176174046817</v>
      </c>
      <c r="H65" s="64">
        <v>928.9</v>
      </c>
      <c r="I65" s="62">
        <f t="shared" si="3"/>
        <v>6.7087880528431914</v>
      </c>
      <c r="J65" s="62"/>
    </row>
    <row r="66" spans="1:10" s="51" customFormat="1" ht="13" x14ac:dyDescent="0.3">
      <c r="A66" s="61">
        <v>31809</v>
      </c>
      <c r="B66" s="62">
        <v>5323.2</v>
      </c>
      <c r="C66" s="63">
        <v>4679.8</v>
      </c>
      <c r="D66" s="62">
        <f t="shared" si="0"/>
        <v>61674.000000000007</v>
      </c>
      <c r="E66" s="62">
        <f t="shared" si="1"/>
        <v>61725.9</v>
      </c>
      <c r="F66" s="62">
        <f t="shared" si="2"/>
        <v>9.0864379687692036</v>
      </c>
      <c r="G66" s="62">
        <f t="shared" si="4"/>
        <v>9.4890938213398286</v>
      </c>
      <c r="H66" s="64">
        <v>930.8</v>
      </c>
      <c r="I66" s="62">
        <f t="shared" si="3"/>
        <v>6.4014631915866484</v>
      </c>
      <c r="J66" s="62"/>
    </row>
    <row r="67" spans="1:10" s="51" customFormat="1" ht="13" x14ac:dyDescent="0.3">
      <c r="A67" s="61">
        <v>31837</v>
      </c>
      <c r="B67" s="62">
        <v>5344</v>
      </c>
      <c r="C67" s="63">
        <v>4993</v>
      </c>
      <c r="D67" s="62">
        <f t="shared" si="0"/>
        <v>62191.5</v>
      </c>
      <c r="E67" s="62">
        <f t="shared" si="1"/>
        <v>62190.900000000009</v>
      </c>
      <c r="F67" s="62">
        <f t="shared" si="2"/>
        <v>10.722055319589764</v>
      </c>
      <c r="G67" s="62">
        <f t="shared" si="4"/>
        <v>9.6698138161862737</v>
      </c>
      <c r="H67" s="64">
        <v>939.3</v>
      </c>
      <c r="I67" s="62">
        <f t="shared" si="3"/>
        <v>8.9043478260869513</v>
      </c>
      <c r="J67" s="62"/>
    </row>
    <row r="68" spans="1:10" s="51" customFormat="1" ht="13" x14ac:dyDescent="0.3">
      <c r="A68" s="61">
        <v>31868</v>
      </c>
      <c r="B68" s="62">
        <v>5366.6</v>
      </c>
      <c r="C68" s="63">
        <v>5166</v>
      </c>
      <c r="D68" s="62">
        <f t="shared" si="0"/>
        <v>62597.599999999999</v>
      </c>
      <c r="E68" s="62">
        <f t="shared" si="1"/>
        <v>62627.900000000009</v>
      </c>
      <c r="F68" s="62">
        <f t="shared" si="2"/>
        <v>8.1866747303699299</v>
      </c>
      <c r="G68" s="62">
        <f t="shared" si="4"/>
        <v>9.4749814272604276</v>
      </c>
      <c r="H68" s="64">
        <v>937</v>
      </c>
      <c r="I68" s="62">
        <f t="shared" si="3"/>
        <v>4.3429844097995547</v>
      </c>
      <c r="J68" s="62"/>
    </row>
    <row r="69" spans="1:10" s="51" customFormat="1" ht="13" x14ac:dyDescent="0.3">
      <c r="A69" s="61">
        <v>31898</v>
      </c>
      <c r="B69" s="62">
        <v>5413</v>
      </c>
      <c r="C69" s="63">
        <v>5386.3</v>
      </c>
      <c r="D69" s="62">
        <f t="shared" si="0"/>
        <v>62892.6</v>
      </c>
      <c r="E69" s="62">
        <f t="shared" si="1"/>
        <v>62752.30000000001</v>
      </c>
      <c r="F69" s="62">
        <f t="shared" si="2"/>
        <v>5.763970300898789</v>
      </c>
      <c r="G69" s="62">
        <f t="shared" si="4"/>
        <v>8.6990713715328134</v>
      </c>
      <c r="H69" s="64">
        <v>944.9</v>
      </c>
      <c r="I69" s="62">
        <f t="shared" si="3"/>
        <v>2.919071996514536</v>
      </c>
      <c r="J69" s="62"/>
    </row>
    <row r="70" spans="1:10" s="51" customFormat="1" ht="13" x14ac:dyDescent="0.3">
      <c r="A70" s="61">
        <v>31929</v>
      </c>
      <c r="B70" s="62">
        <v>5445.4</v>
      </c>
      <c r="C70" s="63">
        <v>5118.8999999999996</v>
      </c>
      <c r="D70" s="62">
        <f t="shared" si="0"/>
        <v>63277.099999999991</v>
      </c>
      <c r="E70" s="62">
        <f t="shared" si="1"/>
        <v>63233.400000000009</v>
      </c>
      <c r="F70" s="62">
        <f t="shared" si="2"/>
        <v>7.5974629018554021</v>
      </c>
      <c r="G70" s="62">
        <f t="shared" si="4"/>
        <v>8.6899126470921981</v>
      </c>
      <c r="H70" s="64">
        <v>951.3</v>
      </c>
      <c r="I70" s="62">
        <f t="shared" si="3"/>
        <v>3.0772564741575446</v>
      </c>
      <c r="J70" s="62"/>
    </row>
    <row r="71" spans="1:10" s="51" customFormat="1" ht="13" x14ac:dyDescent="0.3">
      <c r="A71" s="61">
        <v>31959</v>
      </c>
      <c r="B71" s="62">
        <v>5553.8</v>
      </c>
      <c r="C71" s="63">
        <v>5494.6</v>
      </c>
      <c r="D71" s="62">
        <f t="shared" si="0"/>
        <v>63735.4</v>
      </c>
      <c r="E71" s="62">
        <f t="shared" si="1"/>
        <v>63738.500000000007</v>
      </c>
      <c r="F71" s="62">
        <f t="shared" si="2"/>
        <v>8.9942105779609491</v>
      </c>
      <c r="G71" s="62">
        <f t="shared" si="4"/>
        <v>8.6710415718287521</v>
      </c>
      <c r="H71" s="64">
        <v>976.6</v>
      </c>
      <c r="I71" s="62">
        <f t="shared" si="3"/>
        <v>7.590613638867465</v>
      </c>
      <c r="J71" s="62"/>
    </row>
    <row r="72" spans="1:10" s="51" customFormat="1" ht="13" x14ac:dyDescent="0.3">
      <c r="A72" s="61">
        <v>31990</v>
      </c>
      <c r="B72" s="62">
        <v>5581.7</v>
      </c>
      <c r="C72" s="63">
        <v>5236.7</v>
      </c>
      <c r="D72" s="62">
        <f t="shared" si="0"/>
        <v>64122.100000000006</v>
      </c>
      <c r="E72" s="62">
        <f t="shared" si="1"/>
        <v>64051.399999999994</v>
      </c>
      <c r="F72" s="62">
        <f t="shared" si="2"/>
        <v>7.4436958614051933</v>
      </c>
      <c r="G72" s="62">
        <f t="shared" si="4"/>
        <v>8.5429298663620692</v>
      </c>
      <c r="H72" s="64">
        <v>998.4</v>
      </c>
      <c r="I72" s="62">
        <f t="shared" si="3"/>
        <v>5.5949233209941811</v>
      </c>
      <c r="J72" s="62"/>
    </row>
    <row r="73" spans="1:10" s="51" customFormat="1" ht="13" x14ac:dyDescent="0.3">
      <c r="A73" s="61">
        <v>32021</v>
      </c>
      <c r="B73" s="62">
        <v>5595.2</v>
      </c>
      <c r="C73" s="63">
        <v>5395.1</v>
      </c>
      <c r="D73" s="62">
        <f t="shared" si="0"/>
        <v>64529</v>
      </c>
      <c r="E73" s="62">
        <f t="shared" si="1"/>
        <v>64484.299999999996</v>
      </c>
      <c r="F73" s="62">
        <f t="shared" si="2"/>
        <v>7.8426459533951318</v>
      </c>
      <c r="G73" s="62">
        <f t="shared" si="4"/>
        <v>8.2094774307332496</v>
      </c>
      <c r="H73" s="64">
        <v>1008.3</v>
      </c>
      <c r="I73" s="62">
        <f t="shared" si="3"/>
        <v>9.8366013071895377</v>
      </c>
      <c r="J73" s="62"/>
    </row>
    <row r="74" spans="1:10" s="51" customFormat="1" ht="13" x14ac:dyDescent="0.3">
      <c r="A74" s="61">
        <v>32051</v>
      </c>
      <c r="B74" s="62">
        <v>5626.2</v>
      </c>
      <c r="C74" s="63">
        <v>5744.4</v>
      </c>
      <c r="D74" s="62">
        <f t="shared" si="0"/>
        <v>64977.899999999994</v>
      </c>
      <c r="E74" s="62">
        <f t="shared" si="1"/>
        <v>64923.6</v>
      </c>
      <c r="F74" s="62">
        <f t="shared" si="2"/>
        <v>8.6705425607942299</v>
      </c>
      <c r="G74" s="62">
        <f t="shared" si="4"/>
        <v>8.1348112492609008</v>
      </c>
      <c r="H74" s="64">
        <v>1032.4000000000001</v>
      </c>
      <c r="I74" s="62">
        <f t="shared" si="3"/>
        <v>12.400653238976602</v>
      </c>
      <c r="J74" s="62"/>
    </row>
    <row r="75" spans="1:10" s="51" customFormat="1" ht="13" x14ac:dyDescent="0.3">
      <c r="A75" s="61">
        <v>32082</v>
      </c>
      <c r="B75" s="62">
        <v>5652.9</v>
      </c>
      <c r="C75" s="63">
        <v>5745</v>
      </c>
      <c r="D75" s="62">
        <f t="shared" si="0"/>
        <v>65431.799999999996</v>
      </c>
      <c r="E75" s="62">
        <f t="shared" si="1"/>
        <v>65365.099999999991</v>
      </c>
      <c r="F75" s="62">
        <f t="shared" si="2"/>
        <v>8.7305251009809517</v>
      </c>
      <c r="G75" s="62">
        <f t="shared" si="4"/>
        <v>8.5114047611142336</v>
      </c>
      <c r="H75" s="64">
        <v>1030.8</v>
      </c>
      <c r="I75" s="62">
        <f t="shared" si="3"/>
        <v>12.03130094554939</v>
      </c>
      <c r="J75" s="62"/>
    </row>
    <row r="76" spans="1:10" s="51" customFormat="1" ht="13" x14ac:dyDescent="0.3">
      <c r="A76" s="61">
        <v>32112</v>
      </c>
      <c r="B76" s="62">
        <v>5711.1</v>
      </c>
      <c r="C76" s="63">
        <v>8022.4</v>
      </c>
      <c r="D76" s="62">
        <f t="shared" si="0"/>
        <v>65890.100000000006</v>
      </c>
      <c r="E76" s="62">
        <f t="shared" si="1"/>
        <v>66047.499999999985</v>
      </c>
      <c r="F76" s="62">
        <f t="shared" si="2"/>
        <v>8.7248705452330206</v>
      </c>
      <c r="G76" s="62">
        <f t="shared" si="4"/>
        <v>8.3637682158103708</v>
      </c>
      <c r="H76" s="64">
        <v>1032.9000000000001</v>
      </c>
      <c r="I76" s="62">
        <f t="shared" si="3"/>
        <v>12.614478848669869</v>
      </c>
      <c r="J76" s="62"/>
    </row>
    <row r="77" spans="1:10" s="51" customFormat="1" ht="13" x14ac:dyDescent="0.3">
      <c r="A77" s="61">
        <v>32143</v>
      </c>
      <c r="B77" s="62">
        <v>5659.4</v>
      </c>
      <c r="C77" s="63">
        <v>5304.4</v>
      </c>
      <c r="D77" s="62">
        <f t="shared" si="0"/>
        <v>66272.5</v>
      </c>
      <c r="E77" s="62">
        <f t="shared" si="1"/>
        <v>66286.599999999991</v>
      </c>
      <c r="F77" s="62">
        <f t="shared" si="2"/>
        <v>7.2465415956035564</v>
      </c>
      <c r="G77" s="62">
        <f t="shared" si="4"/>
        <v>8.0638798047609797</v>
      </c>
      <c r="H77" s="64">
        <v>1032.5</v>
      </c>
      <c r="I77" s="62">
        <f t="shared" si="3"/>
        <v>11.152976639035421</v>
      </c>
      <c r="J77" s="62"/>
    </row>
    <row r="78" spans="1:10" s="51" customFormat="1" ht="13" x14ac:dyDescent="0.3">
      <c r="A78" s="61">
        <v>32174</v>
      </c>
      <c r="B78" s="62">
        <v>5750.7</v>
      </c>
      <c r="C78" s="63">
        <v>5226.8</v>
      </c>
      <c r="D78" s="62">
        <f t="shared" si="0"/>
        <v>66700</v>
      </c>
      <c r="E78" s="62">
        <f t="shared" si="1"/>
        <v>66833.600000000006</v>
      </c>
      <c r="F78" s="62">
        <f t="shared" si="2"/>
        <v>8.0308836789900813</v>
      </c>
      <c r="G78" s="62">
        <f t="shared" si="4"/>
        <v>8.2748084677582732</v>
      </c>
      <c r="H78" s="64">
        <v>1065.5</v>
      </c>
      <c r="I78" s="62">
        <f t="shared" si="3"/>
        <v>14.471422432316292</v>
      </c>
      <c r="J78" s="62"/>
    </row>
    <row r="79" spans="1:10" s="51" customFormat="1" ht="13" x14ac:dyDescent="0.3">
      <c r="A79" s="61">
        <v>32203</v>
      </c>
      <c r="B79" s="62">
        <v>5806.5</v>
      </c>
      <c r="C79" s="63">
        <v>5729.7</v>
      </c>
      <c r="D79" s="62">
        <f t="shared" si="0"/>
        <v>67162.5</v>
      </c>
      <c r="E79" s="62">
        <f t="shared" si="1"/>
        <v>67570.3</v>
      </c>
      <c r="F79" s="62">
        <f t="shared" si="2"/>
        <v>8.6545658682634716</v>
      </c>
      <c r="G79" s="62">
        <f t="shared" si="4"/>
        <v>8.6498185425841942</v>
      </c>
      <c r="H79" s="64">
        <v>1071.5999999999999</v>
      </c>
      <c r="I79" s="62">
        <f t="shared" si="3"/>
        <v>14.084956882785049</v>
      </c>
      <c r="J79" s="62"/>
    </row>
    <row r="80" spans="1:10" s="51" customFormat="1" ht="13" x14ac:dyDescent="0.3">
      <c r="A80" s="61">
        <v>32234</v>
      </c>
      <c r="B80" s="62">
        <v>5862.7</v>
      </c>
      <c r="C80" s="63">
        <v>5527.3</v>
      </c>
      <c r="D80" s="62">
        <f t="shared" si="0"/>
        <v>67658.600000000006</v>
      </c>
      <c r="E80" s="62">
        <f t="shared" si="1"/>
        <v>67931.600000000006</v>
      </c>
      <c r="F80" s="62">
        <f t="shared" si="2"/>
        <v>9.2442142138411558</v>
      </c>
      <c r="G80" s="62">
        <f t="shared" si="4"/>
        <v>8.4685898776743223</v>
      </c>
      <c r="H80" s="64">
        <v>1061.8</v>
      </c>
      <c r="I80" s="62">
        <f t="shared" si="3"/>
        <v>13.319103521878331</v>
      </c>
      <c r="J80" s="62"/>
    </row>
    <row r="81" spans="1:10" s="51" customFormat="1" ht="13" x14ac:dyDescent="0.3">
      <c r="A81" s="61">
        <v>32264</v>
      </c>
      <c r="B81" s="62">
        <v>5936.4</v>
      </c>
      <c r="C81" s="63">
        <v>5787.8</v>
      </c>
      <c r="D81" s="62">
        <f t="shared" si="0"/>
        <v>68182</v>
      </c>
      <c r="E81" s="62">
        <f t="shared" si="1"/>
        <v>68333.100000000006</v>
      </c>
      <c r="F81" s="62">
        <f t="shared" si="2"/>
        <v>9.6693146129687726</v>
      </c>
      <c r="G81" s="62">
        <f t="shared" si="4"/>
        <v>8.8933792068179081</v>
      </c>
      <c r="H81" s="64">
        <v>1102.0999999999999</v>
      </c>
      <c r="I81" s="62">
        <f t="shared" si="3"/>
        <v>16.63668113027833</v>
      </c>
      <c r="J81" s="62"/>
    </row>
    <row r="82" spans="1:10" s="51" customFormat="1" ht="13" x14ac:dyDescent="0.3">
      <c r="A82" s="61">
        <v>32295</v>
      </c>
      <c r="B82" s="62">
        <v>5976.7</v>
      </c>
      <c r="C82" s="63">
        <v>5739.2</v>
      </c>
      <c r="D82" s="62">
        <f t="shared" si="0"/>
        <v>68713.3</v>
      </c>
      <c r="E82" s="62">
        <f t="shared" si="1"/>
        <v>68953.400000000009</v>
      </c>
      <c r="F82" s="62">
        <f t="shared" si="2"/>
        <v>9.7568590002571032</v>
      </c>
      <c r="G82" s="62">
        <f t="shared" si="4"/>
        <v>9.0458523501820221</v>
      </c>
      <c r="H82" s="64">
        <v>1110.5</v>
      </c>
      <c r="I82" s="62">
        <f t="shared" si="3"/>
        <v>16.734994218437933</v>
      </c>
      <c r="J82" s="62"/>
    </row>
    <row r="83" spans="1:10" s="51" customFormat="1" ht="13" x14ac:dyDescent="0.3">
      <c r="A83" s="61">
        <v>32325</v>
      </c>
      <c r="B83" s="62">
        <v>5968.7</v>
      </c>
      <c r="C83" s="63">
        <v>5722.7</v>
      </c>
      <c r="D83" s="62">
        <f t="shared" si="0"/>
        <v>69128.2</v>
      </c>
      <c r="E83" s="62">
        <f t="shared" si="1"/>
        <v>69181.5</v>
      </c>
      <c r="F83" s="62">
        <f t="shared" si="2"/>
        <v>7.4705606971803018</v>
      </c>
      <c r="G83" s="62">
        <f t="shared" si="4"/>
        <v>8.5395796888850413</v>
      </c>
      <c r="H83" s="64">
        <v>1100.2</v>
      </c>
      <c r="I83" s="62">
        <f t="shared" si="3"/>
        <v>12.656154003686259</v>
      </c>
      <c r="J83" s="62"/>
    </row>
    <row r="84" spans="1:10" s="51" customFormat="1" ht="13" x14ac:dyDescent="0.3">
      <c r="A84" s="61">
        <v>32356</v>
      </c>
      <c r="B84" s="62">
        <v>6024.2</v>
      </c>
      <c r="C84" s="63">
        <v>5787.3</v>
      </c>
      <c r="D84" s="62">
        <f t="shared" ref="D84:D147" si="5">SUM(B73:B84)</f>
        <v>69570.7</v>
      </c>
      <c r="E84" s="62">
        <f t="shared" ref="E84:E147" si="6">SUM(C73:C84)</f>
        <v>69732.100000000006</v>
      </c>
      <c r="F84" s="62">
        <f t="shared" si="2"/>
        <v>7.9276922801297101</v>
      </c>
      <c r="G84" s="62">
        <f t="shared" si="4"/>
        <v>8.868970857779864</v>
      </c>
      <c r="H84" s="64">
        <v>1103.5</v>
      </c>
      <c r="I84" s="62">
        <f t="shared" si="3"/>
        <v>10.526842948717952</v>
      </c>
      <c r="J84" s="62"/>
    </row>
    <row r="85" spans="1:10" s="51" customFormat="1" ht="13" x14ac:dyDescent="0.3">
      <c r="A85" s="61">
        <v>32387</v>
      </c>
      <c r="B85" s="62">
        <v>6078.6</v>
      </c>
      <c r="C85" s="63">
        <v>5946.3</v>
      </c>
      <c r="D85" s="62">
        <f t="shared" si="5"/>
        <v>70054.099999999991</v>
      </c>
      <c r="E85" s="62">
        <f t="shared" si="6"/>
        <v>70283.3</v>
      </c>
      <c r="F85" s="62">
        <f t="shared" ref="F85:F148" si="7">(B85-B73)/B73*100</f>
        <v>8.6395481841578601</v>
      </c>
      <c r="G85" s="62">
        <f t="shared" si="4"/>
        <v>8.9928866406241639</v>
      </c>
      <c r="H85" s="64">
        <v>1083.5</v>
      </c>
      <c r="I85" s="62">
        <f t="shared" ref="I85:I148" si="8">((H85-H73)/H73)*100</f>
        <v>7.4580977883566453</v>
      </c>
      <c r="J85" s="62"/>
    </row>
    <row r="86" spans="1:10" s="51" customFormat="1" ht="13" x14ac:dyDescent="0.3">
      <c r="A86" s="61">
        <v>32417</v>
      </c>
      <c r="B86" s="62">
        <v>6166.9</v>
      </c>
      <c r="C86" s="63">
        <v>6065.8</v>
      </c>
      <c r="D86" s="62">
        <f t="shared" si="5"/>
        <v>70594.799999999988</v>
      </c>
      <c r="E86" s="62">
        <f t="shared" si="6"/>
        <v>70604.7</v>
      </c>
      <c r="F86" s="62">
        <f t="shared" si="7"/>
        <v>9.6103942270093459</v>
      </c>
      <c r="G86" s="62">
        <f t="shared" si="4"/>
        <v>8.7504389775058655</v>
      </c>
      <c r="H86" s="64">
        <v>1099.2</v>
      </c>
      <c r="I86" s="62">
        <f t="shared" si="8"/>
        <v>6.4703603254552444</v>
      </c>
      <c r="J86" s="62"/>
    </row>
    <row r="87" spans="1:10" s="51" customFormat="1" ht="13" x14ac:dyDescent="0.3">
      <c r="A87" s="61">
        <v>32448</v>
      </c>
      <c r="B87" s="62">
        <v>6211.8</v>
      </c>
      <c r="C87" s="63">
        <v>6470.9</v>
      </c>
      <c r="D87" s="62">
        <f t="shared" si="5"/>
        <v>71153.7</v>
      </c>
      <c r="E87" s="62">
        <f t="shared" si="6"/>
        <v>71330.600000000006</v>
      </c>
      <c r="F87" s="62">
        <f t="shared" si="7"/>
        <v>9.8869606750517534</v>
      </c>
      <c r="G87" s="62">
        <f t="shared" si="4"/>
        <v>9.126429853239749</v>
      </c>
      <c r="H87" s="64">
        <v>1124.3</v>
      </c>
      <c r="I87" s="62">
        <f t="shared" si="8"/>
        <v>9.0706247574699272</v>
      </c>
      <c r="J87" s="62"/>
    </row>
    <row r="88" spans="1:10" s="51" customFormat="1" ht="13" x14ac:dyDescent="0.3">
      <c r="A88" s="61">
        <v>32478</v>
      </c>
      <c r="B88" s="62">
        <v>6307.8</v>
      </c>
      <c r="C88" s="63">
        <v>8885.7999999999993</v>
      </c>
      <c r="D88" s="62">
        <f t="shared" si="5"/>
        <v>71750.399999999994</v>
      </c>
      <c r="E88" s="62">
        <f t="shared" si="6"/>
        <v>72194</v>
      </c>
      <c r="F88" s="62">
        <f t="shared" si="7"/>
        <v>10.448074801701946</v>
      </c>
      <c r="G88" s="62">
        <f t="shared" si="4"/>
        <v>9.3061811575003084</v>
      </c>
      <c r="H88" s="64">
        <v>1155.0999999999999</v>
      </c>
      <c r="I88" s="62">
        <f t="shared" si="8"/>
        <v>11.830767741310853</v>
      </c>
      <c r="J88" s="62"/>
    </row>
    <row r="89" spans="1:10" s="51" customFormat="1" ht="13" x14ac:dyDescent="0.3">
      <c r="A89" s="61">
        <v>32509</v>
      </c>
      <c r="B89" s="62">
        <v>6459.2</v>
      </c>
      <c r="C89" s="63">
        <v>5980.3</v>
      </c>
      <c r="D89" s="62">
        <f t="shared" si="5"/>
        <v>72550.2</v>
      </c>
      <c r="E89" s="62">
        <f t="shared" si="6"/>
        <v>72869.900000000009</v>
      </c>
      <c r="F89" s="62">
        <f t="shared" si="7"/>
        <v>14.132240166802138</v>
      </c>
      <c r="G89" s="62">
        <f t="shared" si="4"/>
        <v>9.9315698798852541</v>
      </c>
      <c r="H89" s="64">
        <v>1197.8</v>
      </c>
      <c r="I89" s="62">
        <f t="shared" si="8"/>
        <v>16.009685230024211</v>
      </c>
      <c r="J89" s="62"/>
    </row>
    <row r="90" spans="1:10" s="51" customFormat="1" ht="13" x14ac:dyDescent="0.3">
      <c r="A90" s="61">
        <v>32540</v>
      </c>
      <c r="B90" s="62">
        <v>6339.1</v>
      </c>
      <c r="C90" s="63">
        <v>5574.1</v>
      </c>
      <c r="D90" s="62">
        <f t="shared" si="5"/>
        <v>73138.600000000006</v>
      </c>
      <c r="E90" s="62">
        <f t="shared" si="6"/>
        <v>73217.200000000012</v>
      </c>
      <c r="F90" s="62">
        <f t="shared" si="7"/>
        <v>10.231797868085636</v>
      </c>
      <c r="G90" s="62">
        <f t="shared" si="4"/>
        <v>9.5514830863517837</v>
      </c>
      <c r="H90" s="64">
        <v>1161.7</v>
      </c>
      <c r="I90" s="62">
        <f t="shared" si="8"/>
        <v>9.0286250586579122</v>
      </c>
      <c r="J90" s="62"/>
    </row>
    <row r="91" spans="1:10" s="51" customFormat="1" ht="13" x14ac:dyDescent="0.3">
      <c r="A91" s="61">
        <v>32568</v>
      </c>
      <c r="B91" s="62">
        <v>6420.8</v>
      </c>
      <c r="C91" s="63">
        <v>6299</v>
      </c>
      <c r="D91" s="62">
        <f t="shared" si="5"/>
        <v>73752.900000000009</v>
      </c>
      <c r="E91" s="62">
        <f t="shared" si="6"/>
        <v>73786.500000000015</v>
      </c>
      <c r="F91" s="62">
        <f t="shared" si="7"/>
        <v>10.579522948419877</v>
      </c>
      <c r="G91" s="62">
        <f t="shared" si="4"/>
        <v>9.1996039680155501</v>
      </c>
      <c r="H91" s="64">
        <v>1176.5999999999999</v>
      </c>
      <c r="I91" s="62">
        <f t="shared" si="8"/>
        <v>9.7984322508398662</v>
      </c>
      <c r="J91" s="62"/>
    </row>
    <row r="92" spans="1:10" s="51" customFormat="1" ht="13" x14ac:dyDescent="0.3">
      <c r="A92" s="61">
        <v>32599</v>
      </c>
      <c r="B92" s="62">
        <v>6493.7</v>
      </c>
      <c r="C92" s="63">
        <v>6075.7</v>
      </c>
      <c r="D92" s="62">
        <f t="shared" si="5"/>
        <v>74383.899999999994</v>
      </c>
      <c r="E92" s="62">
        <f t="shared" si="6"/>
        <v>74334.900000000009</v>
      </c>
      <c r="F92" s="62">
        <f t="shared" si="7"/>
        <v>10.762959046173265</v>
      </c>
      <c r="G92" s="62">
        <f t="shared" si="4"/>
        <v>9.4260991938950394</v>
      </c>
      <c r="H92" s="64">
        <v>1200.0999999999999</v>
      </c>
      <c r="I92" s="62">
        <f t="shared" si="8"/>
        <v>13.025051798832168</v>
      </c>
      <c r="J92" s="62"/>
    </row>
    <row r="93" spans="1:10" s="51" customFormat="1" ht="13" x14ac:dyDescent="0.3">
      <c r="A93" s="61">
        <v>32629</v>
      </c>
      <c r="B93" s="62">
        <v>6474.6</v>
      </c>
      <c r="C93" s="63">
        <v>6437.8</v>
      </c>
      <c r="D93" s="62">
        <f t="shared" si="5"/>
        <v>74922.100000000006</v>
      </c>
      <c r="E93" s="62">
        <f t="shared" si="6"/>
        <v>74984.900000000009</v>
      </c>
      <c r="F93" s="62">
        <f t="shared" si="7"/>
        <v>9.0661006670709643</v>
      </c>
      <c r="G93" s="62">
        <f t="shared" si="4"/>
        <v>9.7343747027428922</v>
      </c>
      <c r="H93" s="64">
        <v>1203.2</v>
      </c>
      <c r="I93" s="62">
        <f t="shared" si="8"/>
        <v>9.1733962435350822</v>
      </c>
      <c r="J93" s="62"/>
    </row>
    <row r="94" spans="1:10" s="51" customFormat="1" ht="13" x14ac:dyDescent="0.3">
      <c r="A94" s="61">
        <v>32660</v>
      </c>
      <c r="B94" s="62">
        <v>6596.8</v>
      </c>
      <c r="C94" s="63">
        <v>6377.4</v>
      </c>
      <c r="D94" s="62">
        <f t="shared" si="5"/>
        <v>75542.2</v>
      </c>
      <c r="E94" s="62">
        <f t="shared" si="6"/>
        <v>75623.099999999991</v>
      </c>
      <c r="F94" s="62">
        <f t="shared" si="7"/>
        <v>10.375290712265972</v>
      </c>
      <c r="G94" s="62">
        <f t="shared" si="4"/>
        <v>9.6727645047234532</v>
      </c>
      <c r="H94" s="64">
        <v>1204.8</v>
      </c>
      <c r="I94" s="62">
        <f t="shared" si="8"/>
        <v>8.4916704187302976</v>
      </c>
      <c r="J94" s="62"/>
    </row>
    <row r="95" spans="1:10" s="51" customFormat="1" ht="13" x14ac:dyDescent="0.3">
      <c r="A95" s="61">
        <v>32690</v>
      </c>
      <c r="B95" s="62">
        <v>6632.3</v>
      </c>
      <c r="C95" s="63">
        <v>6287.5</v>
      </c>
      <c r="D95" s="62">
        <f t="shared" si="5"/>
        <v>76205.799999999988</v>
      </c>
      <c r="E95" s="62">
        <f t="shared" si="6"/>
        <v>76187.900000000009</v>
      </c>
      <c r="F95" s="62">
        <f t="shared" si="7"/>
        <v>11.117998894231581</v>
      </c>
      <c r="G95" s="62">
        <f t="shared" si="4"/>
        <v>10.12756300456048</v>
      </c>
      <c r="H95" s="64">
        <v>1201.8</v>
      </c>
      <c r="I95" s="62">
        <f t="shared" si="8"/>
        <v>9.2346846027994829</v>
      </c>
      <c r="J95" s="62"/>
    </row>
    <row r="96" spans="1:10" s="51" customFormat="1" ht="13" x14ac:dyDescent="0.3">
      <c r="A96" s="61">
        <v>32721</v>
      </c>
      <c r="B96" s="62">
        <v>6631</v>
      </c>
      <c r="C96" s="63">
        <v>6436.4</v>
      </c>
      <c r="D96" s="62">
        <f t="shared" si="5"/>
        <v>76812.600000000006</v>
      </c>
      <c r="E96" s="62">
        <f t="shared" si="6"/>
        <v>76837</v>
      </c>
      <c r="F96" s="62">
        <f t="shared" si="7"/>
        <v>10.072706749443913</v>
      </c>
      <c r="G96" s="62">
        <f t="shared" ref="G96:G159" si="9">(E96-E84)/E84*100</f>
        <v>10.188851332456636</v>
      </c>
      <c r="H96" s="64">
        <v>1191.3</v>
      </c>
      <c r="I96" s="62">
        <f t="shared" si="8"/>
        <v>7.9565020389669199</v>
      </c>
      <c r="J96" s="62"/>
    </row>
    <row r="97" spans="1:10" s="51" customFormat="1" ht="13" x14ac:dyDescent="0.3">
      <c r="A97" s="61">
        <v>32752</v>
      </c>
      <c r="B97" s="62">
        <v>6754.9</v>
      </c>
      <c r="C97" s="63">
        <v>6565.5</v>
      </c>
      <c r="D97" s="62">
        <f t="shared" si="5"/>
        <v>77488.899999999994</v>
      </c>
      <c r="E97" s="62">
        <f t="shared" si="6"/>
        <v>77456.2</v>
      </c>
      <c r="F97" s="62">
        <f t="shared" si="7"/>
        <v>11.125917151975772</v>
      </c>
      <c r="G97" s="62">
        <f t="shared" si="9"/>
        <v>10.205696089967308</v>
      </c>
      <c r="H97" s="64">
        <v>1227.4000000000001</v>
      </c>
      <c r="I97" s="62">
        <f t="shared" si="8"/>
        <v>13.281033687125065</v>
      </c>
      <c r="J97" s="62"/>
    </row>
    <row r="98" spans="1:10" s="51" customFormat="1" ht="13" x14ac:dyDescent="0.3">
      <c r="A98" s="61">
        <v>32782</v>
      </c>
      <c r="B98" s="62">
        <v>6731.8</v>
      </c>
      <c r="C98" s="63">
        <v>6605.4</v>
      </c>
      <c r="D98" s="62">
        <f t="shared" si="5"/>
        <v>78053.8</v>
      </c>
      <c r="E98" s="62">
        <f t="shared" si="6"/>
        <v>77995.799999999988</v>
      </c>
      <c r="F98" s="62">
        <f t="shared" si="7"/>
        <v>9.1601939386077369</v>
      </c>
      <c r="G98" s="62">
        <f t="shared" si="9"/>
        <v>10.468283272926577</v>
      </c>
      <c r="H98" s="64">
        <v>1222.9000000000001</v>
      </c>
      <c r="I98" s="62">
        <f t="shared" si="8"/>
        <v>11.253639010189232</v>
      </c>
      <c r="J98" s="62"/>
    </row>
    <row r="99" spans="1:10" s="51" customFormat="1" ht="13" x14ac:dyDescent="0.3">
      <c r="A99" s="61">
        <v>32813</v>
      </c>
      <c r="B99" s="62">
        <v>6795.4</v>
      </c>
      <c r="C99" s="63">
        <v>7154.3</v>
      </c>
      <c r="D99" s="62">
        <f t="shared" si="5"/>
        <v>78637.399999999994</v>
      </c>
      <c r="E99" s="62">
        <f t="shared" si="6"/>
        <v>78679.199999999997</v>
      </c>
      <c r="F99" s="62">
        <f t="shared" si="7"/>
        <v>9.3950223767667893</v>
      </c>
      <c r="G99" s="62">
        <f t="shared" si="9"/>
        <v>10.302170456998807</v>
      </c>
      <c r="H99" s="64">
        <v>1252.7</v>
      </c>
      <c r="I99" s="62">
        <f t="shared" si="8"/>
        <v>11.420439384505924</v>
      </c>
      <c r="J99" s="62"/>
    </row>
    <row r="100" spans="1:10" s="51" customFormat="1" ht="13" x14ac:dyDescent="0.3">
      <c r="A100" s="61">
        <v>32843</v>
      </c>
      <c r="B100" s="62">
        <v>6887.2</v>
      </c>
      <c r="C100" s="63">
        <v>9394.4</v>
      </c>
      <c r="D100" s="62">
        <f t="shared" si="5"/>
        <v>79216.800000000003</v>
      </c>
      <c r="E100" s="62">
        <f t="shared" si="6"/>
        <v>79187.8</v>
      </c>
      <c r="F100" s="62">
        <f t="shared" si="7"/>
        <v>9.1854529312914117</v>
      </c>
      <c r="G100" s="62">
        <f t="shared" si="9"/>
        <v>9.6875086572291362</v>
      </c>
      <c r="H100" s="64">
        <v>1208.0999999999999</v>
      </c>
      <c r="I100" s="62">
        <f t="shared" si="8"/>
        <v>4.5883473292355639</v>
      </c>
      <c r="J100" s="62"/>
    </row>
    <row r="101" spans="1:10" s="51" customFormat="1" ht="13" x14ac:dyDescent="0.3">
      <c r="A101" s="61">
        <v>32874</v>
      </c>
      <c r="B101" s="62">
        <v>6841.9</v>
      </c>
      <c r="C101" s="63">
        <v>6511.6</v>
      </c>
      <c r="D101" s="62">
        <f t="shared" si="5"/>
        <v>79599.5</v>
      </c>
      <c r="E101" s="62">
        <f t="shared" si="6"/>
        <v>79719.100000000006</v>
      </c>
      <c r="F101" s="62">
        <f t="shared" si="7"/>
        <v>5.9248823383700744</v>
      </c>
      <c r="G101" s="62">
        <f t="shared" si="9"/>
        <v>9.3992169606380642</v>
      </c>
      <c r="H101" s="64">
        <v>1192.4000000000001</v>
      </c>
      <c r="I101" s="62">
        <f t="shared" si="8"/>
        <v>-0.45082651527799833</v>
      </c>
      <c r="J101" s="62"/>
    </row>
    <row r="102" spans="1:10" s="51" customFormat="1" ht="13" x14ac:dyDescent="0.3">
      <c r="A102" s="61">
        <v>32905</v>
      </c>
      <c r="B102" s="62">
        <v>6855.3</v>
      </c>
      <c r="C102" s="63">
        <v>6031</v>
      </c>
      <c r="D102" s="62">
        <f t="shared" si="5"/>
        <v>80115.7</v>
      </c>
      <c r="E102" s="62">
        <f t="shared" si="6"/>
        <v>80176.000000000015</v>
      </c>
      <c r="F102" s="62">
        <f t="shared" si="7"/>
        <v>8.1431117982047887</v>
      </c>
      <c r="G102" s="62">
        <f t="shared" si="9"/>
        <v>9.5043241205618365</v>
      </c>
      <c r="H102" s="64">
        <v>1192</v>
      </c>
      <c r="I102" s="62">
        <f t="shared" si="8"/>
        <v>2.6082465352500606</v>
      </c>
      <c r="J102" s="62"/>
    </row>
    <row r="103" spans="1:10" s="51" customFormat="1" ht="13" x14ac:dyDescent="0.3">
      <c r="A103" s="61">
        <v>32933</v>
      </c>
      <c r="B103" s="62">
        <v>6903.8</v>
      </c>
      <c r="C103" s="63">
        <v>6749.3</v>
      </c>
      <c r="D103" s="62">
        <f t="shared" si="5"/>
        <v>80598.7</v>
      </c>
      <c r="E103" s="62">
        <f t="shared" si="6"/>
        <v>80626.300000000017</v>
      </c>
      <c r="F103" s="62">
        <f t="shared" si="7"/>
        <v>7.522427111886369</v>
      </c>
      <c r="G103" s="62">
        <f t="shared" si="9"/>
        <v>9.2697173602217227</v>
      </c>
      <c r="H103" s="64">
        <v>1194.5</v>
      </c>
      <c r="I103" s="62">
        <f t="shared" si="8"/>
        <v>1.5213326534081328</v>
      </c>
      <c r="J103" s="62"/>
    </row>
    <row r="104" spans="1:10" s="51" customFormat="1" ht="13" x14ac:dyDescent="0.3">
      <c r="A104" s="61">
        <v>32964</v>
      </c>
      <c r="B104" s="62">
        <v>6925.6</v>
      </c>
      <c r="C104" s="63">
        <v>6476.1</v>
      </c>
      <c r="D104" s="62">
        <f t="shared" si="5"/>
        <v>81030.600000000006</v>
      </c>
      <c r="E104" s="62">
        <f t="shared" si="6"/>
        <v>81026.700000000012</v>
      </c>
      <c r="F104" s="62">
        <f t="shared" si="7"/>
        <v>6.6510617983584179</v>
      </c>
      <c r="G104" s="62">
        <f t="shared" si="9"/>
        <v>9.0022317915272669</v>
      </c>
      <c r="H104" s="64">
        <v>1210.7</v>
      </c>
      <c r="I104" s="62">
        <f t="shared" si="8"/>
        <v>0.88325972835598177</v>
      </c>
      <c r="J104" s="62"/>
    </row>
    <row r="105" spans="1:10" s="51" customFormat="1" ht="13" x14ac:dyDescent="0.3">
      <c r="A105" s="61">
        <v>32994</v>
      </c>
      <c r="B105" s="62">
        <v>6946.8</v>
      </c>
      <c r="C105" s="63">
        <v>6947.9</v>
      </c>
      <c r="D105" s="62">
        <f t="shared" si="5"/>
        <v>81502.800000000017</v>
      </c>
      <c r="E105" s="62">
        <f t="shared" si="6"/>
        <v>81536.800000000003</v>
      </c>
      <c r="F105" s="62">
        <f t="shared" si="7"/>
        <v>7.2931146325641709</v>
      </c>
      <c r="G105" s="62">
        <f t="shared" si="9"/>
        <v>8.7376258420028474</v>
      </c>
      <c r="H105" s="64">
        <v>1213.8</v>
      </c>
      <c r="I105" s="62">
        <f t="shared" si="8"/>
        <v>0.88098404255318385</v>
      </c>
      <c r="J105" s="62"/>
    </row>
    <row r="106" spans="1:10" s="51" customFormat="1" ht="13" x14ac:dyDescent="0.3">
      <c r="A106" s="61">
        <v>33025</v>
      </c>
      <c r="B106" s="62">
        <v>7022.6</v>
      </c>
      <c r="C106" s="63">
        <v>6758.9</v>
      </c>
      <c r="D106" s="62">
        <f t="shared" si="5"/>
        <v>81928.600000000006</v>
      </c>
      <c r="E106" s="62">
        <f t="shared" si="6"/>
        <v>81918.3</v>
      </c>
      <c r="F106" s="62">
        <f t="shared" si="7"/>
        <v>6.4546446762066489</v>
      </c>
      <c r="G106" s="62">
        <f t="shared" si="9"/>
        <v>8.3244405479278321</v>
      </c>
      <c r="H106" s="64">
        <v>1214.2</v>
      </c>
      <c r="I106" s="62">
        <f t="shared" si="8"/>
        <v>0.78021248339974192</v>
      </c>
      <c r="J106" s="62"/>
    </row>
    <row r="107" spans="1:10" s="51" customFormat="1" ht="13" x14ac:dyDescent="0.3">
      <c r="A107" s="61">
        <v>33055</v>
      </c>
      <c r="B107" s="62">
        <v>6977.7</v>
      </c>
      <c r="C107" s="63">
        <v>6573.5</v>
      </c>
      <c r="D107" s="62">
        <f t="shared" si="5"/>
        <v>82274</v>
      </c>
      <c r="E107" s="62">
        <f t="shared" si="6"/>
        <v>82204.299999999988</v>
      </c>
      <c r="F107" s="62">
        <f t="shared" si="7"/>
        <v>5.2078464484417113</v>
      </c>
      <c r="G107" s="62">
        <f t="shared" si="9"/>
        <v>7.8967920102798201</v>
      </c>
      <c r="H107" s="64">
        <v>1197.5999999999999</v>
      </c>
      <c r="I107" s="62">
        <f t="shared" si="8"/>
        <v>-0.34947578632052301</v>
      </c>
      <c r="J107" s="62"/>
    </row>
    <row r="108" spans="1:10" s="51" customFormat="1" ht="13" x14ac:dyDescent="0.3">
      <c r="A108" s="61">
        <v>33086</v>
      </c>
      <c r="B108" s="62">
        <v>7025.9</v>
      </c>
      <c r="C108" s="63">
        <v>6911.2</v>
      </c>
      <c r="D108" s="62">
        <f t="shared" si="5"/>
        <v>82668.899999999994</v>
      </c>
      <c r="E108" s="62">
        <f t="shared" si="6"/>
        <v>82679.099999999991</v>
      </c>
      <c r="F108" s="62">
        <f t="shared" si="7"/>
        <v>5.9553611823254355</v>
      </c>
      <c r="G108" s="62">
        <f t="shared" si="9"/>
        <v>7.6032380233481147</v>
      </c>
      <c r="H108" s="64">
        <v>1200.5999999999999</v>
      </c>
      <c r="I108" s="62">
        <f t="shared" si="8"/>
        <v>0.78065978342986275</v>
      </c>
      <c r="J108" s="62"/>
    </row>
    <row r="109" spans="1:10" s="51" customFormat="1" ht="13" x14ac:dyDescent="0.3">
      <c r="A109" s="61">
        <v>33117</v>
      </c>
      <c r="B109" s="62">
        <v>6961.5</v>
      </c>
      <c r="C109" s="63">
        <v>6589.3</v>
      </c>
      <c r="D109" s="62">
        <f t="shared" si="5"/>
        <v>82875.5</v>
      </c>
      <c r="E109" s="62">
        <f t="shared" si="6"/>
        <v>82702.899999999994</v>
      </c>
      <c r="F109" s="62">
        <f t="shared" si="7"/>
        <v>3.0585204814283022</v>
      </c>
      <c r="G109" s="62">
        <f t="shared" si="9"/>
        <v>6.7737637529339132</v>
      </c>
      <c r="H109" s="64">
        <v>1196.3</v>
      </c>
      <c r="I109" s="62">
        <f t="shared" si="8"/>
        <v>-2.5338113084569116</v>
      </c>
      <c r="J109" s="62"/>
    </row>
    <row r="110" spans="1:10" s="51" customFormat="1" ht="13" x14ac:dyDescent="0.3">
      <c r="A110" s="61">
        <v>33147</v>
      </c>
      <c r="B110" s="62">
        <v>6956.9</v>
      </c>
      <c r="C110" s="63">
        <v>7002.9</v>
      </c>
      <c r="D110" s="62">
        <f t="shared" si="5"/>
        <v>83100.599999999991</v>
      </c>
      <c r="E110" s="62">
        <f t="shared" si="6"/>
        <v>83100.400000000009</v>
      </c>
      <c r="F110" s="62">
        <f t="shared" si="7"/>
        <v>3.3438307733444166</v>
      </c>
      <c r="G110" s="62">
        <f t="shared" si="9"/>
        <v>6.5447113818949489</v>
      </c>
      <c r="H110" s="64">
        <v>1179.7</v>
      </c>
      <c r="I110" s="62">
        <f t="shared" si="8"/>
        <v>-3.5325864747730842</v>
      </c>
      <c r="J110" s="62"/>
    </row>
    <row r="111" spans="1:10" s="51" customFormat="1" ht="13" x14ac:dyDescent="0.3">
      <c r="A111" s="61">
        <v>33178</v>
      </c>
      <c r="B111" s="62">
        <v>7011.2</v>
      </c>
      <c r="C111" s="63">
        <v>7402.3</v>
      </c>
      <c r="D111" s="62">
        <f t="shared" si="5"/>
        <v>83316.39999999998</v>
      </c>
      <c r="E111" s="62">
        <f t="shared" si="6"/>
        <v>83348.399999999994</v>
      </c>
      <c r="F111" s="62">
        <f t="shared" si="7"/>
        <v>3.1756776643023255</v>
      </c>
      <c r="G111" s="62">
        <f t="shared" si="9"/>
        <v>5.934478235670924</v>
      </c>
      <c r="H111" s="64">
        <v>1186.0999999999999</v>
      </c>
      <c r="I111" s="62">
        <f t="shared" si="8"/>
        <v>-5.3165163247385756</v>
      </c>
      <c r="J111" s="62"/>
    </row>
    <row r="112" spans="1:10" s="51" customFormat="1" ht="13" x14ac:dyDescent="0.3">
      <c r="A112" s="61">
        <v>33208</v>
      </c>
      <c r="B112" s="62">
        <v>7017.2</v>
      </c>
      <c r="C112" s="63">
        <v>9414.4</v>
      </c>
      <c r="D112" s="62">
        <f t="shared" si="5"/>
        <v>83446.399999999994</v>
      </c>
      <c r="E112" s="62">
        <f t="shared" si="6"/>
        <v>83368.399999999994</v>
      </c>
      <c r="F112" s="62">
        <f t="shared" si="7"/>
        <v>1.8875595307236612</v>
      </c>
      <c r="G112" s="62">
        <f t="shared" si="9"/>
        <v>5.279348586524681</v>
      </c>
      <c r="H112" s="64">
        <v>1195</v>
      </c>
      <c r="I112" s="62">
        <f t="shared" si="8"/>
        <v>-1.084347322241529</v>
      </c>
      <c r="J112" s="62"/>
    </row>
    <row r="113" spans="1:10" s="51" customFormat="1" ht="13" x14ac:dyDescent="0.3">
      <c r="A113" s="61">
        <v>33239</v>
      </c>
      <c r="B113" s="62">
        <v>7086</v>
      </c>
      <c r="C113" s="63">
        <v>6837.2</v>
      </c>
      <c r="D113" s="62">
        <f t="shared" si="5"/>
        <v>83690.5</v>
      </c>
      <c r="E113" s="62">
        <f t="shared" si="6"/>
        <v>83694</v>
      </c>
      <c r="F113" s="62">
        <f t="shared" si="7"/>
        <v>3.5677224162878787</v>
      </c>
      <c r="G113" s="62">
        <f t="shared" si="9"/>
        <v>4.9861325579440736</v>
      </c>
      <c r="H113" s="64">
        <v>1204.7</v>
      </c>
      <c r="I113" s="62">
        <f t="shared" si="8"/>
        <v>1.0315330426031495</v>
      </c>
      <c r="J113" s="62"/>
    </row>
    <row r="114" spans="1:10" s="51" customFormat="1" ht="13" x14ac:dyDescent="0.3">
      <c r="A114" s="61">
        <v>33270</v>
      </c>
      <c r="B114" s="62">
        <v>7141.7</v>
      </c>
      <c r="C114" s="63">
        <v>6284.6</v>
      </c>
      <c r="D114" s="62">
        <f t="shared" si="5"/>
        <v>83976.9</v>
      </c>
      <c r="E114" s="62">
        <f t="shared" si="6"/>
        <v>83947.6</v>
      </c>
      <c r="F114" s="62">
        <f t="shared" si="7"/>
        <v>4.1777894475806985</v>
      </c>
      <c r="G114" s="62">
        <f t="shared" si="9"/>
        <v>4.7041508680901902</v>
      </c>
      <c r="H114" s="64">
        <v>1241.8</v>
      </c>
      <c r="I114" s="62">
        <f t="shared" si="8"/>
        <v>4.1778523489932846</v>
      </c>
      <c r="J114" s="62"/>
    </row>
    <row r="115" spans="1:10" s="51" customFormat="1" ht="13" x14ac:dyDescent="0.3">
      <c r="A115" s="61">
        <v>33298</v>
      </c>
      <c r="B115" s="62">
        <v>7106.4</v>
      </c>
      <c r="C115" s="63">
        <v>6837.9</v>
      </c>
      <c r="D115" s="62">
        <f t="shared" si="5"/>
        <v>84179.499999999985</v>
      </c>
      <c r="E115" s="62">
        <f t="shared" si="6"/>
        <v>84036.200000000012</v>
      </c>
      <c r="F115" s="62">
        <f t="shared" si="7"/>
        <v>2.9346157188794497</v>
      </c>
      <c r="G115" s="62">
        <f t="shared" si="9"/>
        <v>4.2292651405310595</v>
      </c>
      <c r="H115" s="64">
        <v>1220.0999999999999</v>
      </c>
      <c r="I115" s="62">
        <f t="shared" si="8"/>
        <v>2.1431561322729098</v>
      </c>
      <c r="J115" s="62"/>
    </row>
    <row r="116" spans="1:10" s="51" customFormat="1" ht="13" x14ac:dyDescent="0.3">
      <c r="A116" s="61">
        <v>33329</v>
      </c>
      <c r="B116" s="62">
        <v>7122.2</v>
      </c>
      <c r="C116" s="63">
        <v>6709.5</v>
      </c>
      <c r="D116" s="62">
        <f t="shared" si="5"/>
        <v>84376.099999999991</v>
      </c>
      <c r="E116" s="62">
        <f t="shared" si="6"/>
        <v>84269.6</v>
      </c>
      <c r="F116" s="62">
        <f t="shared" si="7"/>
        <v>2.8387432135843746</v>
      </c>
      <c r="G116" s="62">
        <f t="shared" si="9"/>
        <v>4.0022609831080294</v>
      </c>
      <c r="H116" s="64">
        <v>1221.7</v>
      </c>
      <c r="I116" s="62">
        <f t="shared" si="8"/>
        <v>0.90856529280581477</v>
      </c>
      <c r="J116" s="62"/>
    </row>
    <row r="117" spans="1:10" s="51" customFormat="1" ht="13" x14ac:dyDescent="0.3">
      <c r="A117" s="61">
        <v>33359</v>
      </c>
      <c r="B117" s="62">
        <v>7117.9</v>
      </c>
      <c r="C117" s="63">
        <v>7191.7</v>
      </c>
      <c r="D117" s="62">
        <f t="shared" si="5"/>
        <v>84547.199999999983</v>
      </c>
      <c r="E117" s="62">
        <f t="shared" si="6"/>
        <v>84513.4</v>
      </c>
      <c r="F117" s="62">
        <f t="shared" si="7"/>
        <v>2.4630045488570196</v>
      </c>
      <c r="G117" s="62">
        <f t="shared" si="9"/>
        <v>3.6506215598355478</v>
      </c>
      <c r="H117" s="64">
        <v>1197.9000000000001</v>
      </c>
      <c r="I117" s="62">
        <f t="shared" si="8"/>
        <v>-1.3099357390014716</v>
      </c>
      <c r="J117" s="62"/>
    </row>
    <row r="118" spans="1:10" s="51" customFormat="1" ht="13" x14ac:dyDescent="0.3">
      <c r="A118" s="61">
        <v>33390</v>
      </c>
      <c r="B118" s="62">
        <v>7100.9</v>
      </c>
      <c r="C118" s="63">
        <v>6674.9</v>
      </c>
      <c r="D118" s="62">
        <f t="shared" si="5"/>
        <v>84625.499999999985</v>
      </c>
      <c r="E118" s="62">
        <f t="shared" si="6"/>
        <v>84429.4</v>
      </c>
      <c r="F118" s="62">
        <f t="shared" si="7"/>
        <v>1.114971662916858</v>
      </c>
      <c r="G118" s="62">
        <f t="shared" si="9"/>
        <v>3.0653712296275573</v>
      </c>
      <c r="H118" s="64">
        <v>1200.9000000000001</v>
      </c>
      <c r="I118" s="62">
        <f t="shared" si="8"/>
        <v>-1.0953714379838539</v>
      </c>
      <c r="J118" s="62"/>
    </row>
    <row r="119" spans="1:10" s="51" customFormat="1" ht="13" x14ac:dyDescent="0.3">
      <c r="A119" s="61">
        <v>33420</v>
      </c>
      <c r="B119" s="62">
        <v>7424.6</v>
      </c>
      <c r="C119" s="63">
        <v>7147</v>
      </c>
      <c r="D119" s="62">
        <f t="shared" si="5"/>
        <v>85072.4</v>
      </c>
      <c r="E119" s="62">
        <f t="shared" si="6"/>
        <v>85002.9</v>
      </c>
      <c r="F119" s="62">
        <f t="shared" si="7"/>
        <v>6.4046892242429525</v>
      </c>
      <c r="G119" s="62">
        <f t="shared" si="9"/>
        <v>3.4044447796526538</v>
      </c>
      <c r="H119" s="64">
        <v>1245.9000000000001</v>
      </c>
      <c r="I119" s="62">
        <f t="shared" si="8"/>
        <v>4.0330661322645449</v>
      </c>
      <c r="J119" s="62"/>
    </row>
    <row r="120" spans="1:10" s="51" customFormat="1" ht="13" x14ac:dyDescent="0.3">
      <c r="A120" s="61">
        <v>33451</v>
      </c>
      <c r="B120" s="62">
        <v>7399.6</v>
      </c>
      <c r="C120" s="63">
        <v>7262.7</v>
      </c>
      <c r="D120" s="62">
        <f t="shared" si="5"/>
        <v>85446.1</v>
      </c>
      <c r="E120" s="62">
        <f t="shared" si="6"/>
        <v>85354.4</v>
      </c>
      <c r="F120" s="62">
        <f t="shared" si="7"/>
        <v>5.3188915299107693</v>
      </c>
      <c r="G120" s="62">
        <f t="shared" si="9"/>
        <v>3.2357633307571119</v>
      </c>
      <c r="H120" s="64">
        <v>1263.9000000000001</v>
      </c>
      <c r="I120" s="62">
        <f t="shared" si="8"/>
        <v>5.2723638180909704</v>
      </c>
      <c r="J120" s="62"/>
    </row>
    <row r="121" spans="1:10" s="51" customFormat="1" ht="13" x14ac:dyDescent="0.3">
      <c r="A121" s="61">
        <v>33482</v>
      </c>
      <c r="B121" s="62">
        <v>7320.6</v>
      </c>
      <c r="C121" s="63">
        <v>6898.1</v>
      </c>
      <c r="D121" s="62">
        <f t="shared" si="5"/>
        <v>85805.200000000012</v>
      </c>
      <c r="E121" s="62">
        <f t="shared" si="6"/>
        <v>85663.2</v>
      </c>
      <c r="F121" s="62">
        <f t="shared" si="7"/>
        <v>5.1583710407239876</v>
      </c>
      <c r="G121" s="62">
        <f t="shared" si="9"/>
        <v>3.5794391732333488</v>
      </c>
      <c r="H121" s="64">
        <v>1241.0999999999999</v>
      </c>
      <c r="I121" s="62">
        <f t="shared" si="8"/>
        <v>3.7448800468109971</v>
      </c>
      <c r="J121" s="62"/>
    </row>
    <row r="122" spans="1:10" s="51" customFormat="1" ht="13" x14ac:dyDescent="0.3">
      <c r="A122" s="61">
        <v>33512</v>
      </c>
      <c r="B122" s="62">
        <v>7484.6</v>
      </c>
      <c r="C122" s="63">
        <v>7624.4</v>
      </c>
      <c r="D122" s="62">
        <f t="shared" si="5"/>
        <v>86332.900000000009</v>
      </c>
      <c r="E122" s="62">
        <f t="shared" si="6"/>
        <v>86284.7</v>
      </c>
      <c r="F122" s="62">
        <f t="shared" si="7"/>
        <v>7.5852750506691313</v>
      </c>
      <c r="G122" s="62">
        <f t="shared" si="9"/>
        <v>3.8318708453870114</v>
      </c>
      <c r="H122" s="64">
        <v>1270.7</v>
      </c>
      <c r="I122" s="62">
        <f t="shared" si="8"/>
        <v>7.7138255488683551</v>
      </c>
      <c r="J122" s="62"/>
    </row>
    <row r="123" spans="1:10" s="51" customFormat="1" ht="13" x14ac:dyDescent="0.3">
      <c r="A123" s="61">
        <v>33543</v>
      </c>
      <c r="B123" s="62">
        <v>7436.4</v>
      </c>
      <c r="C123" s="63">
        <v>7804.4</v>
      </c>
      <c r="D123" s="62">
        <f t="shared" si="5"/>
        <v>86758.1</v>
      </c>
      <c r="E123" s="62">
        <f t="shared" si="6"/>
        <v>86686.799999999988</v>
      </c>
      <c r="F123" s="62">
        <f t="shared" si="7"/>
        <v>6.0645823824737537</v>
      </c>
      <c r="G123" s="62">
        <f t="shared" si="9"/>
        <v>4.0053558316656277</v>
      </c>
      <c r="H123" s="64">
        <v>1252.3</v>
      </c>
      <c r="I123" s="62">
        <f t="shared" si="8"/>
        <v>5.5813169210016067</v>
      </c>
      <c r="J123" s="62"/>
    </row>
    <row r="124" spans="1:10" s="51" customFormat="1" ht="13" x14ac:dyDescent="0.3">
      <c r="A124" s="61">
        <v>33573</v>
      </c>
      <c r="B124" s="62">
        <v>7410.7</v>
      </c>
      <c r="C124" s="63">
        <v>9813.7000000000007</v>
      </c>
      <c r="D124" s="62">
        <f t="shared" si="5"/>
        <v>87151.599999999991</v>
      </c>
      <c r="E124" s="62">
        <f t="shared" si="6"/>
        <v>87086.099999999977</v>
      </c>
      <c r="F124" s="62">
        <f t="shared" si="7"/>
        <v>5.6076497748389675</v>
      </c>
      <c r="G124" s="62">
        <f t="shared" si="9"/>
        <v>4.4593634998392471</v>
      </c>
      <c r="H124" s="64">
        <v>1216.0999999999999</v>
      </c>
      <c r="I124" s="62">
        <f t="shared" si="8"/>
        <v>1.7656903765690302</v>
      </c>
      <c r="J124" s="62"/>
    </row>
    <row r="125" spans="1:10" s="51" customFormat="1" ht="13" x14ac:dyDescent="0.3">
      <c r="A125" s="61">
        <v>33604</v>
      </c>
      <c r="B125" s="62">
        <v>7464.1</v>
      </c>
      <c r="C125" s="63">
        <v>7305.3</v>
      </c>
      <c r="D125" s="62">
        <f t="shared" si="5"/>
        <v>87529.7</v>
      </c>
      <c r="E125" s="62">
        <f t="shared" si="6"/>
        <v>87554.2</v>
      </c>
      <c r="F125" s="62">
        <f t="shared" si="7"/>
        <v>5.3358735534857518</v>
      </c>
      <c r="G125" s="62">
        <f t="shared" si="9"/>
        <v>4.6122780605539191</v>
      </c>
      <c r="H125" s="64">
        <v>1239.3</v>
      </c>
      <c r="I125" s="62">
        <f t="shared" si="8"/>
        <v>2.8720843363492907</v>
      </c>
      <c r="J125" s="62"/>
    </row>
    <row r="126" spans="1:10" s="51" customFormat="1" ht="13" x14ac:dyDescent="0.3">
      <c r="A126" s="61">
        <v>33635</v>
      </c>
      <c r="B126" s="62">
        <v>7483.1</v>
      </c>
      <c r="C126" s="63">
        <v>6848.2</v>
      </c>
      <c r="D126" s="62">
        <f t="shared" si="5"/>
        <v>87871.1</v>
      </c>
      <c r="E126" s="62">
        <f t="shared" si="6"/>
        <v>88117.8</v>
      </c>
      <c r="F126" s="62">
        <f t="shared" si="7"/>
        <v>4.7803744206561545</v>
      </c>
      <c r="G126" s="62">
        <f t="shared" si="9"/>
        <v>4.9676226598497113</v>
      </c>
      <c r="H126" s="64">
        <v>1251.8</v>
      </c>
      <c r="I126" s="62">
        <f t="shared" si="8"/>
        <v>0.80528265421162837</v>
      </c>
      <c r="J126" s="62"/>
    </row>
    <row r="127" spans="1:10" s="51" customFormat="1" ht="13" x14ac:dyDescent="0.3">
      <c r="A127" s="61">
        <v>33664</v>
      </c>
      <c r="B127" s="62">
        <v>7599.8</v>
      </c>
      <c r="C127" s="63">
        <v>7164.6</v>
      </c>
      <c r="D127" s="62">
        <f t="shared" si="5"/>
        <v>88364.500000000015</v>
      </c>
      <c r="E127" s="62">
        <f t="shared" si="6"/>
        <v>88444.5</v>
      </c>
      <c r="F127" s="62">
        <f t="shared" si="7"/>
        <v>6.9430372621862064</v>
      </c>
      <c r="G127" s="62">
        <f t="shared" si="9"/>
        <v>5.2457155368757604</v>
      </c>
      <c r="H127" s="64">
        <v>1273.4000000000001</v>
      </c>
      <c r="I127" s="62">
        <f t="shared" si="8"/>
        <v>4.3684943857061054</v>
      </c>
      <c r="J127" s="62"/>
    </row>
    <row r="128" spans="1:10" s="51" customFormat="1" ht="13" x14ac:dyDescent="0.3">
      <c r="A128" s="61">
        <v>33695</v>
      </c>
      <c r="B128" s="62">
        <v>7684.5</v>
      </c>
      <c r="C128" s="63">
        <v>7435.5</v>
      </c>
      <c r="D128" s="62">
        <f t="shared" si="5"/>
        <v>88926.8</v>
      </c>
      <c r="E128" s="62">
        <f t="shared" si="6"/>
        <v>89170.500000000015</v>
      </c>
      <c r="F128" s="62">
        <f t="shared" si="7"/>
        <v>7.8950324337985478</v>
      </c>
      <c r="G128" s="62">
        <f t="shared" si="9"/>
        <v>5.8157390090851369</v>
      </c>
      <c r="H128" s="64">
        <v>1301.9000000000001</v>
      </c>
      <c r="I128" s="62">
        <f t="shared" si="8"/>
        <v>6.5646230662192062</v>
      </c>
      <c r="J128" s="62"/>
    </row>
    <row r="129" spans="1:10" s="51" customFormat="1" ht="13" x14ac:dyDescent="0.3">
      <c r="A129" s="61">
        <v>33725</v>
      </c>
      <c r="B129" s="62">
        <v>7671.5</v>
      </c>
      <c r="C129" s="63">
        <v>7551.4</v>
      </c>
      <c r="D129" s="62">
        <f t="shared" si="5"/>
        <v>89480.4</v>
      </c>
      <c r="E129" s="62">
        <f t="shared" si="6"/>
        <v>89530.2</v>
      </c>
      <c r="F129" s="62">
        <f t="shared" si="7"/>
        <v>7.7775748465137244</v>
      </c>
      <c r="G129" s="62">
        <f t="shared" si="9"/>
        <v>5.9361000740710974</v>
      </c>
      <c r="H129" s="64">
        <v>1267.5</v>
      </c>
      <c r="I129" s="62">
        <f t="shared" si="8"/>
        <v>5.8101677936388603</v>
      </c>
      <c r="J129" s="62"/>
    </row>
    <row r="130" spans="1:10" s="51" customFormat="1" ht="13" x14ac:dyDescent="0.3">
      <c r="A130" s="61">
        <v>33756</v>
      </c>
      <c r="B130" s="62">
        <v>7597.5</v>
      </c>
      <c r="C130" s="63">
        <v>7180.7</v>
      </c>
      <c r="D130" s="62">
        <f t="shared" si="5"/>
        <v>89977</v>
      </c>
      <c r="E130" s="62">
        <f t="shared" si="6"/>
        <v>90036</v>
      </c>
      <c r="F130" s="62">
        <f t="shared" si="7"/>
        <v>6.9934796997563744</v>
      </c>
      <c r="G130" s="62">
        <f t="shared" si="9"/>
        <v>6.6405778082042577</v>
      </c>
      <c r="H130" s="64">
        <v>1262.9000000000001</v>
      </c>
      <c r="I130" s="62">
        <f t="shared" si="8"/>
        <v>5.1627945707386127</v>
      </c>
      <c r="J130" s="62"/>
    </row>
    <row r="131" spans="1:10" s="51" customFormat="1" ht="13" x14ac:dyDescent="0.3">
      <c r="A131" s="61">
        <v>33786</v>
      </c>
      <c r="B131" s="62">
        <v>7617.6</v>
      </c>
      <c r="C131" s="63">
        <v>7487</v>
      </c>
      <c r="D131" s="62">
        <f t="shared" si="5"/>
        <v>90170</v>
      </c>
      <c r="E131" s="62">
        <f t="shared" si="6"/>
        <v>90375.999999999985</v>
      </c>
      <c r="F131" s="62">
        <f t="shared" si="7"/>
        <v>2.5994666379333564</v>
      </c>
      <c r="G131" s="62">
        <f t="shared" si="9"/>
        <v>6.3210784573232104</v>
      </c>
      <c r="H131" s="64">
        <v>1293.4000000000001</v>
      </c>
      <c r="I131" s="62">
        <f t="shared" si="8"/>
        <v>3.8125050164539687</v>
      </c>
      <c r="J131" s="62"/>
    </row>
    <row r="132" spans="1:10" s="51" customFormat="1" ht="13" x14ac:dyDescent="0.3">
      <c r="A132" s="61">
        <v>33817</v>
      </c>
      <c r="B132" s="62">
        <v>7523.9</v>
      </c>
      <c r="C132" s="63">
        <v>7119.3</v>
      </c>
      <c r="D132" s="62">
        <f t="shared" si="5"/>
        <v>90294.3</v>
      </c>
      <c r="E132" s="62">
        <f t="shared" si="6"/>
        <v>90232.599999999991</v>
      </c>
      <c r="F132" s="62">
        <f t="shared" si="7"/>
        <v>1.6798205308394949</v>
      </c>
      <c r="G132" s="62">
        <f t="shared" si="9"/>
        <v>5.7152296776733209</v>
      </c>
      <c r="H132" s="64">
        <v>1265.2</v>
      </c>
      <c r="I132" s="62">
        <f t="shared" si="8"/>
        <v>0.10285623862647002</v>
      </c>
      <c r="J132" s="62"/>
    </row>
    <row r="133" spans="1:10" s="51" customFormat="1" ht="13" x14ac:dyDescent="0.3">
      <c r="A133" s="61">
        <v>33848</v>
      </c>
      <c r="B133" s="62">
        <v>7656.5</v>
      </c>
      <c r="C133" s="63">
        <v>7406</v>
      </c>
      <c r="D133" s="62">
        <f t="shared" si="5"/>
        <v>90630.200000000012</v>
      </c>
      <c r="E133" s="62">
        <f t="shared" si="6"/>
        <v>90740.5</v>
      </c>
      <c r="F133" s="62">
        <f t="shared" si="7"/>
        <v>4.5884217140671479</v>
      </c>
      <c r="G133" s="62">
        <f t="shared" si="9"/>
        <v>5.9270491879827079</v>
      </c>
      <c r="H133" s="64">
        <v>1302.3</v>
      </c>
      <c r="I133" s="62">
        <f t="shared" si="8"/>
        <v>4.9311094996374223</v>
      </c>
      <c r="J133" s="62"/>
    </row>
    <row r="134" spans="1:10" s="51" customFormat="1" ht="13" x14ac:dyDescent="0.3">
      <c r="A134" s="61">
        <v>33878</v>
      </c>
      <c r="B134" s="62">
        <v>7723.8</v>
      </c>
      <c r="C134" s="63">
        <v>7946.1</v>
      </c>
      <c r="D134" s="62">
        <f t="shared" si="5"/>
        <v>90869.4</v>
      </c>
      <c r="E134" s="62">
        <f t="shared" si="6"/>
        <v>91062.2</v>
      </c>
      <c r="F134" s="62">
        <f t="shared" si="7"/>
        <v>3.1958955722416671</v>
      </c>
      <c r="G134" s="62">
        <f t="shared" si="9"/>
        <v>5.5369028344538487</v>
      </c>
      <c r="H134" s="64">
        <v>1334.5</v>
      </c>
      <c r="I134" s="62">
        <f t="shared" si="8"/>
        <v>5.0208546470449322</v>
      </c>
      <c r="J134" s="62"/>
    </row>
    <row r="135" spans="1:10" s="51" customFormat="1" ht="13" x14ac:dyDescent="0.3">
      <c r="A135" s="61">
        <v>33909</v>
      </c>
      <c r="B135" s="62">
        <v>7738.4</v>
      </c>
      <c r="C135" s="63">
        <v>7887</v>
      </c>
      <c r="D135" s="62">
        <f t="shared" si="5"/>
        <v>91171.4</v>
      </c>
      <c r="E135" s="62">
        <f t="shared" si="6"/>
        <v>91144.8</v>
      </c>
      <c r="F135" s="62">
        <f t="shared" si="7"/>
        <v>4.0611048356731754</v>
      </c>
      <c r="G135" s="62">
        <f t="shared" si="9"/>
        <v>5.142651476349358</v>
      </c>
      <c r="H135" s="64">
        <v>1324</v>
      </c>
      <c r="I135" s="62">
        <f t="shared" si="8"/>
        <v>5.7254651441347955</v>
      </c>
      <c r="J135" s="62"/>
    </row>
    <row r="136" spans="1:10" s="51" customFormat="1" ht="13" x14ac:dyDescent="0.3">
      <c r="A136" s="61">
        <v>33939</v>
      </c>
      <c r="B136" s="62">
        <v>7633.4</v>
      </c>
      <c r="C136" s="63">
        <v>10379.6</v>
      </c>
      <c r="D136" s="62">
        <f t="shared" si="5"/>
        <v>91394.099999999991</v>
      </c>
      <c r="E136" s="62">
        <f t="shared" si="6"/>
        <v>91710.700000000012</v>
      </c>
      <c r="F136" s="62">
        <f t="shared" si="7"/>
        <v>3.0051142267262176</v>
      </c>
      <c r="G136" s="62">
        <f t="shared" si="9"/>
        <v>5.3103767420978043</v>
      </c>
      <c r="H136" s="64">
        <v>1307.5</v>
      </c>
      <c r="I136" s="62">
        <f t="shared" si="8"/>
        <v>7.5158292903544197</v>
      </c>
      <c r="J136" s="62"/>
    </row>
    <row r="137" spans="1:10" s="51" customFormat="1" ht="13" x14ac:dyDescent="0.3">
      <c r="A137" s="61">
        <v>33970</v>
      </c>
      <c r="B137" s="62">
        <v>7770.5</v>
      </c>
      <c r="C137" s="63">
        <v>7455.9</v>
      </c>
      <c r="D137" s="62">
        <f t="shared" si="5"/>
        <v>91700.499999999985</v>
      </c>
      <c r="E137" s="62">
        <f t="shared" si="6"/>
        <v>91861.3</v>
      </c>
      <c r="F137" s="62">
        <f t="shared" si="7"/>
        <v>4.1049825163114058</v>
      </c>
      <c r="G137" s="62">
        <f t="shared" si="9"/>
        <v>4.9193528123151209</v>
      </c>
      <c r="H137" s="64">
        <v>1363.8</v>
      </c>
      <c r="I137" s="62">
        <f t="shared" si="8"/>
        <v>10.045993706124426</v>
      </c>
      <c r="J137" s="62"/>
    </row>
    <row r="138" spans="1:10" s="51" customFormat="1" ht="13" x14ac:dyDescent="0.3">
      <c r="A138" s="61">
        <v>34001</v>
      </c>
      <c r="B138" s="62">
        <v>7754.6</v>
      </c>
      <c r="C138" s="63">
        <v>6833</v>
      </c>
      <c r="D138" s="62">
        <f t="shared" si="5"/>
        <v>91972</v>
      </c>
      <c r="E138" s="62">
        <f t="shared" si="6"/>
        <v>91846.1</v>
      </c>
      <c r="F138" s="62">
        <f t="shared" si="7"/>
        <v>3.6281754887680235</v>
      </c>
      <c r="G138" s="62">
        <f t="shared" si="9"/>
        <v>4.231040720490074</v>
      </c>
      <c r="H138" s="64">
        <v>1345.8</v>
      </c>
      <c r="I138" s="62">
        <f t="shared" si="8"/>
        <v>7.5091867710496887</v>
      </c>
      <c r="J138" s="62"/>
    </row>
    <row r="139" spans="1:10" s="51" customFormat="1" ht="13" x14ac:dyDescent="0.3">
      <c r="A139" s="61">
        <v>34029</v>
      </c>
      <c r="B139" s="62">
        <v>7795.4</v>
      </c>
      <c r="C139" s="63">
        <v>7497.4</v>
      </c>
      <c r="D139" s="62">
        <f t="shared" si="5"/>
        <v>92167.6</v>
      </c>
      <c r="E139" s="62">
        <f t="shared" si="6"/>
        <v>92178.9</v>
      </c>
      <c r="F139" s="62">
        <f t="shared" si="7"/>
        <v>2.5737519408405412</v>
      </c>
      <c r="G139" s="62">
        <f t="shared" si="9"/>
        <v>4.2223089055848515</v>
      </c>
      <c r="H139" s="64">
        <v>1382.9</v>
      </c>
      <c r="I139" s="62">
        <f t="shared" si="8"/>
        <v>8.599026228993246</v>
      </c>
      <c r="J139" s="62"/>
    </row>
    <row r="140" spans="1:10" s="51" customFormat="1" ht="13" x14ac:dyDescent="0.3">
      <c r="A140" s="61">
        <v>34060</v>
      </c>
      <c r="B140" s="62">
        <v>7792.1</v>
      </c>
      <c r="C140" s="63">
        <v>7539.8</v>
      </c>
      <c r="D140" s="62">
        <f t="shared" si="5"/>
        <v>92275.200000000012</v>
      </c>
      <c r="E140" s="62">
        <f t="shared" si="6"/>
        <v>92283.199999999983</v>
      </c>
      <c r="F140" s="62">
        <f t="shared" si="7"/>
        <v>1.4002212245429158</v>
      </c>
      <c r="G140" s="62">
        <f t="shared" si="9"/>
        <v>3.4907284359737436</v>
      </c>
      <c r="H140" s="64">
        <v>1375.3</v>
      </c>
      <c r="I140" s="62">
        <f t="shared" si="8"/>
        <v>5.6379138182656012</v>
      </c>
      <c r="J140" s="62"/>
    </row>
    <row r="141" spans="1:10" s="51" customFormat="1" ht="13" x14ac:dyDescent="0.3">
      <c r="A141" s="61">
        <v>34090</v>
      </c>
      <c r="B141" s="62">
        <v>7868.8</v>
      </c>
      <c r="C141" s="63">
        <v>7675.2</v>
      </c>
      <c r="D141" s="62">
        <f t="shared" si="5"/>
        <v>92472.500000000015</v>
      </c>
      <c r="E141" s="62">
        <f t="shared" si="6"/>
        <v>92407</v>
      </c>
      <c r="F141" s="62">
        <f t="shared" si="7"/>
        <v>2.5718568728410376</v>
      </c>
      <c r="G141" s="62">
        <f t="shared" si="9"/>
        <v>3.2132174394785258</v>
      </c>
      <c r="H141" s="64">
        <v>1376.2</v>
      </c>
      <c r="I141" s="62">
        <f t="shared" si="8"/>
        <v>8.5759368836291952</v>
      </c>
      <c r="J141" s="62"/>
    </row>
    <row r="142" spans="1:10" s="51" customFormat="1" ht="13" x14ac:dyDescent="0.3">
      <c r="A142" s="61">
        <v>34121</v>
      </c>
      <c r="B142" s="62">
        <v>7875.6</v>
      </c>
      <c r="C142" s="63">
        <v>7507.9</v>
      </c>
      <c r="D142" s="62">
        <f t="shared" si="5"/>
        <v>92750.6</v>
      </c>
      <c r="E142" s="62">
        <f t="shared" si="6"/>
        <v>92734.2</v>
      </c>
      <c r="F142" s="62">
        <f t="shared" si="7"/>
        <v>3.6604146100691062</v>
      </c>
      <c r="G142" s="62">
        <f t="shared" si="9"/>
        <v>2.9968012794882015</v>
      </c>
      <c r="H142" s="64">
        <v>1364.4</v>
      </c>
      <c r="I142" s="62">
        <f t="shared" si="8"/>
        <v>8.0370575659197083</v>
      </c>
      <c r="J142" s="62"/>
    </row>
    <row r="143" spans="1:10" s="51" customFormat="1" ht="13" x14ac:dyDescent="0.3">
      <c r="A143" s="61">
        <v>34151</v>
      </c>
      <c r="B143" s="62">
        <v>7818.8</v>
      </c>
      <c r="C143" s="63">
        <v>7674.2</v>
      </c>
      <c r="D143" s="62">
        <f t="shared" si="5"/>
        <v>92951.800000000017</v>
      </c>
      <c r="E143" s="62">
        <f t="shared" si="6"/>
        <v>92921.4</v>
      </c>
      <c r="F143" s="62">
        <f t="shared" si="7"/>
        <v>2.6412518378491892</v>
      </c>
      <c r="G143" s="62">
        <f t="shared" si="9"/>
        <v>2.8164556962025418</v>
      </c>
      <c r="H143" s="64">
        <v>1376.3</v>
      </c>
      <c r="I143" s="62">
        <f t="shared" si="8"/>
        <v>6.4094634297201063</v>
      </c>
      <c r="J143" s="62"/>
    </row>
    <row r="144" spans="1:10" s="51" customFormat="1" ht="13" x14ac:dyDescent="0.3">
      <c r="A144" s="61">
        <v>34182</v>
      </c>
      <c r="B144" s="62">
        <v>7815.7</v>
      </c>
      <c r="C144" s="63">
        <v>7361.4</v>
      </c>
      <c r="D144" s="62">
        <f t="shared" si="5"/>
        <v>93243.6</v>
      </c>
      <c r="E144" s="62">
        <f t="shared" si="6"/>
        <v>93163.499999999985</v>
      </c>
      <c r="F144" s="62">
        <f t="shared" si="7"/>
        <v>3.8783077925012321</v>
      </c>
      <c r="G144" s="62">
        <f t="shared" si="9"/>
        <v>3.2481608642552633</v>
      </c>
      <c r="H144" s="64">
        <v>1377.4</v>
      </c>
      <c r="I144" s="62">
        <f t="shared" si="8"/>
        <v>8.8681631362630444</v>
      </c>
      <c r="J144" s="62"/>
    </row>
    <row r="145" spans="1:10" s="51" customFormat="1" ht="13" x14ac:dyDescent="0.3">
      <c r="A145" s="61">
        <v>34213</v>
      </c>
      <c r="B145" s="62">
        <v>7937.1</v>
      </c>
      <c r="C145" s="63">
        <v>7765.5</v>
      </c>
      <c r="D145" s="62">
        <f t="shared" si="5"/>
        <v>93524.200000000012</v>
      </c>
      <c r="E145" s="62">
        <f t="shared" si="6"/>
        <v>93522.999999999985</v>
      </c>
      <c r="F145" s="62">
        <f t="shared" si="7"/>
        <v>3.6648599229412966</v>
      </c>
      <c r="G145" s="62">
        <f t="shared" si="9"/>
        <v>3.0664367068728797</v>
      </c>
      <c r="H145" s="64">
        <v>1406.4</v>
      </c>
      <c r="I145" s="62">
        <f t="shared" si="8"/>
        <v>7.9935498733010935</v>
      </c>
      <c r="J145" s="62"/>
    </row>
    <row r="146" spans="1:10" s="51" customFormat="1" ht="13" x14ac:dyDescent="0.3">
      <c r="A146" s="61">
        <v>34243</v>
      </c>
      <c r="B146" s="62">
        <v>7995.8</v>
      </c>
      <c r="C146" s="63">
        <v>8063.3</v>
      </c>
      <c r="D146" s="62">
        <f t="shared" si="5"/>
        <v>93796.200000000012</v>
      </c>
      <c r="E146" s="62">
        <f t="shared" si="6"/>
        <v>93640.2</v>
      </c>
      <c r="F146" s="62">
        <f t="shared" si="7"/>
        <v>3.5215826406691004</v>
      </c>
      <c r="G146" s="62">
        <f t="shared" si="9"/>
        <v>2.8310319759461118</v>
      </c>
      <c r="H146" s="64">
        <v>1421.7</v>
      </c>
      <c r="I146" s="62">
        <f t="shared" si="8"/>
        <v>6.5342825028100444</v>
      </c>
      <c r="J146" s="62"/>
    </row>
    <row r="147" spans="1:10" s="51" customFormat="1" ht="13" x14ac:dyDescent="0.3">
      <c r="A147" s="61">
        <v>34274</v>
      </c>
      <c r="B147" s="62">
        <v>8133.8</v>
      </c>
      <c r="C147" s="63">
        <v>8369.2999999999993</v>
      </c>
      <c r="D147" s="62">
        <f t="shared" si="5"/>
        <v>94191.60000000002</v>
      </c>
      <c r="E147" s="62">
        <f t="shared" si="6"/>
        <v>94122.5</v>
      </c>
      <c r="F147" s="62">
        <f t="shared" si="7"/>
        <v>5.1095833764085672</v>
      </c>
      <c r="G147" s="62">
        <f t="shared" si="9"/>
        <v>3.2669993241523345</v>
      </c>
      <c r="H147" s="64">
        <v>1447</v>
      </c>
      <c r="I147" s="62">
        <f t="shared" si="8"/>
        <v>9.2900302114803637</v>
      </c>
      <c r="J147" s="62"/>
    </row>
    <row r="148" spans="1:10" s="51" customFormat="1" ht="13" x14ac:dyDescent="0.3">
      <c r="A148" s="61">
        <v>34304</v>
      </c>
      <c r="B148" s="62">
        <v>8153.7</v>
      </c>
      <c r="C148" s="63">
        <v>11130.8</v>
      </c>
      <c r="D148" s="62">
        <f t="shared" ref="D148:D211" si="10">SUM(B137:B148)</f>
        <v>94711.900000000009</v>
      </c>
      <c r="E148" s="62">
        <f t="shared" ref="E148:E211" si="11">SUM(C137:C148)</f>
        <v>94873.7</v>
      </c>
      <c r="F148" s="62">
        <f t="shared" si="7"/>
        <v>6.8160976760028333</v>
      </c>
      <c r="G148" s="62">
        <f t="shared" si="9"/>
        <v>3.448888733811851</v>
      </c>
      <c r="H148" s="64">
        <v>1443.1</v>
      </c>
      <c r="I148" s="62">
        <f t="shared" si="8"/>
        <v>10.370936902485653</v>
      </c>
      <c r="J148" s="62"/>
    </row>
    <row r="149" spans="1:10" s="51" customFormat="1" ht="13" x14ac:dyDescent="0.3">
      <c r="A149" s="61">
        <v>34335</v>
      </c>
      <c r="B149" s="62">
        <v>8095</v>
      </c>
      <c r="C149" s="63">
        <v>7730.6</v>
      </c>
      <c r="D149" s="62">
        <f t="shared" si="10"/>
        <v>95036.4</v>
      </c>
      <c r="E149" s="62">
        <f t="shared" si="11"/>
        <v>95148.400000000009</v>
      </c>
      <c r="F149" s="62">
        <f t="shared" ref="F149:F212" si="12">(B149-B137)/B137*100</f>
        <v>4.1760504472041697</v>
      </c>
      <c r="G149" s="62">
        <f t="shared" si="9"/>
        <v>3.5783295032837614</v>
      </c>
      <c r="H149" s="64">
        <v>1449.5</v>
      </c>
      <c r="I149" s="62">
        <f t="shared" ref="I149:I212" si="13">((H149-H137)/H137)*100</f>
        <v>6.2839125971550116</v>
      </c>
      <c r="J149" s="62"/>
    </row>
    <row r="150" spans="1:10" s="51" customFormat="1" ht="13" x14ac:dyDescent="0.3">
      <c r="A150" s="61">
        <v>34366</v>
      </c>
      <c r="B150" s="62">
        <v>8275.7000000000007</v>
      </c>
      <c r="C150" s="63">
        <v>7295.2</v>
      </c>
      <c r="D150" s="62">
        <f t="shared" si="10"/>
        <v>95557.5</v>
      </c>
      <c r="E150" s="62">
        <f t="shared" si="11"/>
        <v>95610.6</v>
      </c>
      <c r="F150" s="62">
        <f t="shared" si="12"/>
        <v>6.7198823923864586</v>
      </c>
      <c r="G150" s="62">
        <f t="shared" si="9"/>
        <v>4.0987042454715006</v>
      </c>
      <c r="H150" s="64">
        <v>1497</v>
      </c>
      <c r="I150" s="62">
        <f t="shared" si="13"/>
        <v>11.234953187695055</v>
      </c>
      <c r="J150" s="62"/>
    </row>
    <row r="151" spans="1:10" s="51" customFormat="1" ht="13" x14ac:dyDescent="0.3">
      <c r="A151" s="61">
        <v>34394</v>
      </c>
      <c r="B151" s="62">
        <v>8294.2999999999993</v>
      </c>
      <c r="C151" s="63">
        <v>8240.1</v>
      </c>
      <c r="D151" s="62">
        <f t="shared" si="10"/>
        <v>96056.400000000009</v>
      </c>
      <c r="E151" s="62">
        <f t="shared" si="11"/>
        <v>96353.300000000017</v>
      </c>
      <c r="F151" s="62">
        <f t="shared" si="12"/>
        <v>6.3999281627626514</v>
      </c>
      <c r="G151" s="62">
        <f t="shared" si="9"/>
        <v>4.5285851751322959</v>
      </c>
      <c r="H151" s="64">
        <v>1464.2</v>
      </c>
      <c r="I151" s="62">
        <f t="shared" si="13"/>
        <v>5.8789500325403106</v>
      </c>
      <c r="J151" s="62"/>
    </row>
    <row r="152" spans="1:10" s="51" customFormat="1" ht="13" x14ac:dyDescent="0.3">
      <c r="A152" s="61">
        <v>34425</v>
      </c>
      <c r="B152" s="62">
        <v>8236.5</v>
      </c>
      <c r="C152" s="63">
        <v>7775.5</v>
      </c>
      <c r="D152" s="62">
        <f t="shared" si="10"/>
        <v>96500.800000000003</v>
      </c>
      <c r="E152" s="62">
        <f t="shared" si="11"/>
        <v>96589.000000000015</v>
      </c>
      <c r="F152" s="62">
        <f t="shared" si="12"/>
        <v>5.7032122277691455</v>
      </c>
      <c r="G152" s="62">
        <f t="shared" si="9"/>
        <v>4.6658546734400552</v>
      </c>
      <c r="H152" s="64">
        <v>1474.8</v>
      </c>
      <c r="I152" s="62">
        <f t="shared" si="13"/>
        <v>7.2347851377881192</v>
      </c>
      <c r="J152" s="62"/>
    </row>
    <row r="153" spans="1:10" s="51" customFormat="1" ht="13" x14ac:dyDescent="0.3">
      <c r="A153" s="61">
        <v>34455</v>
      </c>
      <c r="B153" s="62">
        <v>8321.2000000000007</v>
      </c>
      <c r="C153" s="63">
        <v>8061.2</v>
      </c>
      <c r="D153" s="62">
        <f t="shared" si="10"/>
        <v>96953.200000000012</v>
      </c>
      <c r="E153" s="62">
        <f t="shared" si="11"/>
        <v>96975.000000000015</v>
      </c>
      <c r="F153" s="62">
        <f t="shared" si="12"/>
        <v>5.7492883285888645</v>
      </c>
      <c r="G153" s="62">
        <f t="shared" si="9"/>
        <v>4.9433484476284422</v>
      </c>
      <c r="H153" s="64">
        <v>1497.8</v>
      </c>
      <c r="I153" s="62">
        <f t="shared" si="13"/>
        <v>8.8359250108995724</v>
      </c>
      <c r="J153" s="62"/>
    </row>
    <row r="154" spans="1:10" s="51" customFormat="1" ht="13" x14ac:dyDescent="0.3">
      <c r="A154" s="61">
        <v>34486</v>
      </c>
      <c r="B154" s="62">
        <v>8364.4</v>
      </c>
      <c r="C154" s="63">
        <v>8057.1</v>
      </c>
      <c r="D154" s="62">
        <f t="shared" si="10"/>
        <v>97441.999999999985</v>
      </c>
      <c r="E154" s="62">
        <f t="shared" si="11"/>
        <v>97524.2</v>
      </c>
      <c r="F154" s="62">
        <f t="shared" si="12"/>
        <v>6.2065112499365034</v>
      </c>
      <c r="G154" s="62">
        <f t="shared" si="9"/>
        <v>5.1653003961860895</v>
      </c>
      <c r="H154" s="64">
        <v>1504.5</v>
      </c>
      <c r="I154" s="62">
        <f t="shared" si="13"/>
        <v>10.268249780123123</v>
      </c>
      <c r="J154" s="62"/>
    </row>
    <row r="155" spans="1:10" s="51" customFormat="1" ht="13" x14ac:dyDescent="0.3">
      <c r="A155" s="61">
        <v>34516</v>
      </c>
      <c r="B155" s="62">
        <v>8376.6</v>
      </c>
      <c r="C155" s="63">
        <v>8076.6</v>
      </c>
      <c r="D155" s="62">
        <f t="shared" si="10"/>
        <v>97999.8</v>
      </c>
      <c r="E155" s="62">
        <f t="shared" si="11"/>
        <v>97926.6</v>
      </c>
      <c r="F155" s="62">
        <f t="shared" si="12"/>
        <v>7.1340870721849932</v>
      </c>
      <c r="G155" s="62">
        <f t="shared" si="9"/>
        <v>5.3864879349644017</v>
      </c>
      <c r="H155" s="64">
        <v>1485.9</v>
      </c>
      <c r="I155" s="62">
        <f t="shared" si="13"/>
        <v>7.963380077018102</v>
      </c>
      <c r="J155" s="62"/>
    </row>
    <row r="156" spans="1:10" s="51" customFormat="1" ht="13" x14ac:dyDescent="0.3">
      <c r="A156" s="61">
        <v>34547</v>
      </c>
      <c r="B156" s="62">
        <v>8571.5</v>
      </c>
      <c r="C156" s="63">
        <v>8222.7000000000007</v>
      </c>
      <c r="D156" s="62">
        <f t="shared" si="10"/>
        <v>98755.6</v>
      </c>
      <c r="E156" s="62">
        <f t="shared" si="11"/>
        <v>98787.9</v>
      </c>
      <c r="F156" s="62">
        <f t="shared" si="12"/>
        <v>9.6702790536996073</v>
      </c>
      <c r="G156" s="62">
        <f t="shared" si="9"/>
        <v>6.0371282744851893</v>
      </c>
      <c r="H156" s="64">
        <v>1550.8</v>
      </c>
      <c r="I156" s="62">
        <f t="shared" si="13"/>
        <v>12.588935675911126</v>
      </c>
      <c r="J156" s="62"/>
    </row>
    <row r="157" spans="1:10" s="51" customFormat="1" ht="13" x14ac:dyDescent="0.3">
      <c r="A157" s="61">
        <v>34578</v>
      </c>
      <c r="B157" s="62">
        <v>8602.5</v>
      </c>
      <c r="C157" s="63">
        <v>8410.6</v>
      </c>
      <c r="D157" s="62">
        <f t="shared" si="10"/>
        <v>99421</v>
      </c>
      <c r="E157" s="62">
        <f t="shared" si="11"/>
        <v>99433.000000000015</v>
      </c>
      <c r="F157" s="62">
        <f t="shared" si="12"/>
        <v>8.3834145972710381</v>
      </c>
      <c r="G157" s="62">
        <f t="shared" si="9"/>
        <v>6.3193011344803205</v>
      </c>
      <c r="H157" s="64">
        <v>1515.4</v>
      </c>
      <c r="I157" s="62">
        <f t="shared" si="13"/>
        <v>7.7502844141069396</v>
      </c>
      <c r="J157" s="62"/>
    </row>
    <row r="158" spans="1:10" s="51" customFormat="1" ht="13" x14ac:dyDescent="0.3">
      <c r="A158" s="61">
        <v>34608</v>
      </c>
      <c r="B158" s="62">
        <v>8635.7999999999993</v>
      </c>
      <c r="C158" s="63">
        <v>8638.4</v>
      </c>
      <c r="D158" s="62">
        <f t="shared" si="10"/>
        <v>100061</v>
      </c>
      <c r="E158" s="62">
        <f t="shared" si="11"/>
        <v>100008.09999999999</v>
      </c>
      <c r="F158" s="62">
        <f t="shared" si="12"/>
        <v>8.0042022061582223</v>
      </c>
      <c r="G158" s="62">
        <f t="shared" si="9"/>
        <v>6.8003912849395816</v>
      </c>
      <c r="H158" s="64">
        <v>1502.9</v>
      </c>
      <c r="I158" s="62">
        <f t="shared" si="13"/>
        <v>5.7114721811915343</v>
      </c>
      <c r="J158" s="62"/>
    </row>
    <row r="159" spans="1:10" s="51" customFormat="1" ht="13" x14ac:dyDescent="0.3">
      <c r="A159" s="61">
        <v>34639</v>
      </c>
      <c r="B159" s="62">
        <v>8588.1</v>
      </c>
      <c r="C159" s="63">
        <v>8906.7000000000007</v>
      </c>
      <c r="D159" s="62">
        <f t="shared" si="10"/>
        <v>100515.3</v>
      </c>
      <c r="E159" s="62">
        <f t="shared" si="11"/>
        <v>100545.5</v>
      </c>
      <c r="F159" s="62">
        <f t="shared" si="12"/>
        <v>5.5853352676485803</v>
      </c>
      <c r="G159" s="62">
        <f t="shared" si="9"/>
        <v>6.8240856330845441</v>
      </c>
      <c r="H159" s="64">
        <v>1521.9</v>
      </c>
      <c r="I159" s="62">
        <f t="shared" si="13"/>
        <v>5.1762266758811393</v>
      </c>
      <c r="J159" s="62"/>
    </row>
    <row r="160" spans="1:10" s="51" customFormat="1" ht="13" x14ac:dyDescent="0.3">
      <c r="A160" s="61">
        <v>34669</v>
      </c>
      <c r="B160" s="62">
        <v>8595.6</v>
      </c>
      <c r="C160" s="63">
        <v>11684.1</v>
      </c>
      <c r="D160" s="62">
        <f t="shared" si="10"/>
        <v>100957.20000000001</v>
      </c>
      <c r="E160" s="62">
        <f t="shared" si="11"/>
        <v>101098.8</v>
      </c>
      <c r="F160" s="62">
        <f t="shared" si="12"/>
        <v>5.4196254461164939</v>
      </c>
      <c r="G160" s="62">
        <f t="shared" ref="G160:G223" si="14">(E160-E148)/E148*100</f>
        <v>6.561460130679003</v>
      </c>
      <c r="H160" s="64">
        <v>1500.6</v>
      </c>
      <c r="I160" s="62">
        <f t="shared" si="13"/>
        <v>3.9844778601621513</v>
      </c>
      <c r="J160" s="62"/>
    </row>
    <row r="161" spans="1:10" s="51" customFormat="1" ht="13" x14ac:dyDescent="0.3">
      <c r="A161" s="61">
        <v>34700</v>
      </c>
      <c r="B161" s="62">
        <v>8684.7999999999993</v>
      </c>
      <c r="C161" s="63">
        <v>8268.2999999999993</v>
      </c>
      <c r="D161" s="62">
        <f t="shared" si="10"/>
        <v>101547.00000000001</v>
      </c>
      <c r="E161" s="62">
        <f t="shared" si="11"/>
        <v>101636.5</v>
      </c>
      <c r="F161" s="62">
        <f t="shared" si="12"/>
        <v>7.2859789993823254</v>
      </c>
      <c r="G161" s="62">
        <f t="shared" si="14"/>
        <v>6.8189270655102883</v>
      </c>
      <c r="H161" s="64">
        <v>1536</v>
      </c>
      <c r="I161" s="62">
        <f t="shared" si="13"/>
        <v>5.9675750258709899</v>
      </c>
      <c r="J161" s="62"/>
    </row>
    <row r="162" spans="1:10" s="51" customFormat="1" ht="13" x14ac:dyDescent="0.3">
      <c r="A162" s="61">
        <v>34731</v>
      </c>
      <c r="B162" s="62">
        <v>8792.4</v>
      </c>
      <c r="C162" s="63">
        <v>7750.3</v>
      </c>
      <c r="D162" s="62">
        <f t="shared" si="10"/>
        <v>102063.70000000001</v>
      </c>
      <c r="E162" s="62">
        <f t="shared" si="11"/>
        <v>102091.6</v>
      </c>
      <c r="F162" s="62">
        <f t="shared" si="12"/>
        <v>6.2435806034534709</v>
      </c>
      <c r="G162" s="62">
        <f t="shared" si="14"/>
        <v>6.7785371078102212</v>
      </c>
      <c r="H162" s="64">
        <v>1552.9</v>
      </c>
      <c r="I162" s="62">
        <f t="shared" si="13"/>
        <v>3.734134936539752</v>
      </c>
      <c r="J162" s="62"/>
    </row>
    <row r="163" spans="1:10" s="51" customFormat="1" ht="13" x14ac:dyDescent="0.3">
      <c r="A163" s="61">
        <v>34759</v>
      </c>
      <c r="B163" s="62">
        <v>8842.2000000000007</v>
      </c>
      <c r="C163" s="63">
        <v>8656.9</v>
      </c>
      <c r="D163" s="62">
        <f t="shared" si="10"/>
        <v>102611.6</v>
      </c>
      <c r="E163" s="62">
        <f t="shared" si="11"/>
        <v>102508.40000000001</v>
      </c>
      <c r="F163" s="62">
        <f t="shared" si="12"/>
        <v>6.605741292212743</v>
      </c>
      <c r="G163" s="62">
        <f t="shared" si="14"/>
        <v>6.3880531336238517</v>
      </c>
      <c r="H163" s="64">
        <v>1562.1</v>
      </c>
      <c r="I163" s="62">
        <f t="shared" si="13"/>
        <v>6.6862450484906342</v>
      </c>
      <c r="J163" s="62"/>
    </row>
    <row r="164" spans="1:10" s="51" customFormat="1" ht="13" x14ac:dyDescent="0.3">
      <c r="A164" s="61">
        <v>34790</v>
      </c>
      <c r="B164" s="62">
        <v>8973.2000000000007</v>
      </c>
      <c r="C164" s="63">
        <v>8514.5</v>
      </c>
      <c r="D164" s="62">
        <f t="shared" si="10"/>
        <v>103348.29999999999</v>
      </c>
      <c r="E164" s="62">
        <f t="shared" si="11"/>
        <v>103247.40000000001</v>
      </c>
      <c r="F164" s="62">
        <f t="shared" si="12"/>
        <v>8.9443331512171511</v>
      </c>
      <c r="G164" s="62">
        <f t="shared" si="14"/>
        <v>6.8935386017041207</v>
      </c>
      <c r="H164" s="64">
        <v>1581.5</v>
      </c>
      <c r="I164" s="62">
        <f t="shared" si="13"/>
        <v>7.2348793056685681</v>
      </c>
      <c r="J164" s="62"/>
    </row>
    <row r="165" spans="1:10" s="51" customFormat="1" ht="13" x14ac:dyDescent="0.3">
      <c r="A165" s="61">
        <v>34820</v>
      </c>
      <c r="B165" s="62">
        <v>9015.9</v>
      </c>
      <c r="C165" s="63">
        <v>8860.4</v>
      </c>
      <c r="D165" s="62">
        <f t="shared" si="10"/>
        <v>104042.99999999999</v>
      </c>
      <c r="E165" s="62">
        <f t="shared" si="11"/>
        <v>104046.59999999999</v>
      </c>
      <c r="F165" s="62">
        <f t="shared" si="12"/>
        <v>8.348555496803332</v>
      </c>
      <c r="G165" s="62">
        <f t="shared" si="14"/>
        <v>7.2921887084299826</v>
      </c>
      <c r="H165" s="64">
        <v>1595.5</v>
      </c>
      <c r="I165" s="62">
        <f t="shared" si="13"/>
        <v>6.5229002537054379</v>
      </c>
      <c r="J165" s="62"/>
    </row>
    <row r="166" spans="1:10" s="51" customFormat="1" ht="13" x14ac:dyDescent="0.3">
      <c r="A166" s="61">
        <v>34851</v>
      </c>
      <c r="B166" s="62">
        <v>9121.7000000000007</v>
      </c>
      <c r="C166" s="63">
        <v>8767.9</v>
      </c>
      <c r="D166" s="62">
        <f t="shared" si="10"/>
        <v>104800.29999999997</v>
      </c>
      <c r="E166" s="62">
        <f t="shared" si="11"/>
        <v>104757.39999999998</v>
      </c>
      <c r="F166" s="62">
        <f t="shared" si="12"/>
        <v>9.0538472574243354</v>
      </c>
      <c r="G166" s="62">
        <f t="shared" si="14"/>
        <v>7.4168257724749163</v>
      </c>
      <c r="H166" s="64">
        <v>1646.4</v>
      </c>
      <c r="I166" s="62">
        <f t="shared" si="13"/>
        <v>9.431704885343974</v>
      </c>
      <c r="J166" s="62"/>
    </row>
    <row r="167" spans="1:10" s="51" customFormat="1" ht="13" x14ac:dyDescent="0.3">
      <c r="A167" s="61">
        <v>34881</v>
      </c>
      <c r="B167" s="62">
        <v>9126.7999999999993</v>
      </c>
      <c r="C167" s="63">
        <v>8762.1</v>
      </c>
      <c r="D167" s="62">
        <f t="shared" si="10"/>
        <v>105550.5</v>
      </c>
      <c r="E167" s="62">
        <f t="shared" si="11"/>
        <v>105442.9</v>
      </c>
      <c r="F167" s="62">
        <f t="shared" si="12"/>
        <v>8.9559009622042218</v>
      </c>
      <c r="G167" s="62">
        <f t="shared" si="14"/>
        <v>7.6754426274372722</v>
      </c>
      <c r="H167" s="64">
        <v>1614.6</v>
      </c>
      <c r="I167" s="62">
        <f t="shared" si="13"/>
        <v>8.6614173228346338</v>
      </c>
      <c r="J167" s="62"/>
    </row>
    <row r="168" spans="1:10" s="51" customFormat="1" ht="13" x14ac:dyDescent="0.3">
      <c r="A168" s="61">
        <v>34912</v>
      </c>
      <c r="B168" s="62">
        <v>9209.9</v>
      </c>
      <c r="C168" s="63">
        <v>8964.4</v>
      </c>
      <c r="D168" s="62">
        <f t="shared" si="10"/>
        <v>106188.9</v>
      </c>
      <c r="E168" s="62">
        <f t="shared" si="11"/>
        <v>106184.6</v>
      </c>
      <c r="F168" s="62">
        <f t="shared" si="12"/>
        <v>7.4479379338505476</v>
      </c>
      <c r="G168" s="62">
        <f t="shared" si="14"/>
        <v>7.4874554474789035</v>
      </c>
      <c r="H168" s="64">
        <v>1606.1</v>
      </c>
      <c r="I168" s="62">
        <f t="shared" si="13"/>
        <v>3.5659014702089218</v>
      </c>
      <c r="J168" s="62"/>
    </row>
    <row r="169" spans="1:10" s="51" customFormat="1" ht="13" x14ac:dyDescent="0.3">
      <c r="A169" s="61">
        <v>34943</v>
      </c>
      <c r="B169" s="62">
        <v>9247</v>
      </c>
      <c r="C169" s="63">
        <v>8996.2000000000007</v>
      </c>
      <c r="D169" s="62">
        <f t="shared" si="10"/>
        <v>106833.4</v>
      </c>
      <c r="E169" s="62">
        <f t="shared" si="11"/>
        <v>106770.2</v>
      </c>
      <c r="F169" s="62">
        <f t="shared" si="12"/>
        <v>7.4920081371694272</v>
      </c>
      <c r="G169" s="62">
        <f t="shared" si="14"/>
        <v>7.3790391519917744</v>
      </c>
      <c r="H169" s="64">
        <v>1633.5</v>
      </c>
      <c r="I169" s="62">
        <f t="shared" si="13"/>
        <v>7.7933218952091794</v>
      </c>
      <c r="J169" s="62"/>
    </row>
    <row r="170" spans="1:10" s="51" customFormat="1" ht="13" x14ac:dyDescent="0.3">
      <c r="A170" s="61">
        <v>34973</v>
      </c>
      <c r="B170" s="62">
        <v>9270.7000000000007</v>
      </c>
      <c r="C170" s="63">
        <v>9214.9</v>
      </c>
      <c r="D170" s="62">
        <f t="shared" si="10"/>
        <v>107468.3</v>
      </c>
      <c r="E170" s="62">
        <f t="shared" si="11"/>
        <v>107346.7</v>
      </c>
      <c r="F170" s="62">
        <f t="shared" si="12"/>
        <v>7.3519534959123822</v>
      </c>
      <c r="G170" s="62">
        <f t="shared" si="14"/>
        <v>7.3380056215446618</v>
      </c>
      <c r="H170" s="64">
        <v>1616.1</v>
      </c>
      <c r="I170" s="62">
        <f t="shared" si="13"/>
        <v>7.5321045977776171</v>
      </c>
      <c r="J170" s="62"/>
    </row>
    <row r="171" spans="1:10" s="51" customFormat="1" ht="13" x14ac:dyDescent="0.3">
      <c r="A171" s="61">
        <v>35004</v>
      </c>
      <c r="B171" s="62">
        <v>9292.2000000000007</v>
      </c>
      <c r="C171" s="63">
        <v>9727.5</v>
      </c>
      <c r="D171" s="62">
        <f t="shared" si="10"/>
        <v>108172.4</v>
      </c>
      <c r="E171" s="62">
        <f t="shared" si="11"/>
        <v>108167.49999999999</v>
      </c>
      <c r="F171" s="62">
        <f t="shared" si="12"/>
        <v>8.1985538128340423</v>
      </c>
      <c r="G171" s="62">
        <f t="shared" si="14"/>
        <v>7.5806475675191676</v>
      </c>
      <c r="H171" s="64">
        <v>1606.3</v>
      </c>
      <c r="I171" s="62">
        <f t="shared" si="13"/>
        <v>5.545699454629073</v>
      </c>
      <c r="J171" s="62"/>
    </row>
    <row r="172" spans="1:10" s="51" customFormat="1" ht="13" x14ac:dyDescent="0.3">
      <c r="A172" s="61">
        <v>35034</v>
      </c>
      <c r="B172" s="62">
        <v>9420.2000000000007</v>
      </c>
      <c r="C172" s="63">
        <v>12525</v>
      </c>
      <c r="D172" s="62">
        <f t="shared" si="10"/>
        <v>108996.99999999999</v>
      </c>
      <c r="E172" s="62">
        <f t="shared" si="11"/>
        <v>109008.4</v>
      </c>
      <c r="F172" s="62">
        <f t="shared" si="12"/>
        <v>9.59328028293546</v>
      </c>
      <c r="G172" s="62">
        <f t="shared" si="14"/>
        <v>7.8236339105904236</v>
      </c>
      <c r="H172" s="64">
        <v>1639.3</v>
      </c>
      <c r="I172" s="62">
        <f t="shared" si="13"/>
        <v>9.2429694788751195</v>
      </c>
      <c r="J172" s="62"/>
    </row>
    <row r="173" spans="1:10" s="51" customFormat="1" ht="13" x14ac:dyDescent="0.3">
      <c r="A173" s="61">
        <v>35065</v>
      </c>
      <c r="B173" s="62">
        <v>9383.7000000000007</v>
      </c>
      <c r="C173" s="63">
        <v>9084.7000000000007</v>
      </c>
      <c r="D173" s="62">
        <f t="shared" si="10"/>
        <v>109695.9</v>
      </c>
      <c r="E173" s="62">
        <f t="shared" si="11"/>
        <v>109824.79999999999</v>
      </c>
      <c r="F173" s="62">
        <f t="shared" si="12"/>
        <v>8.0473931466470336</v>
      </c>
      <c r="G173" s="62">
        <f t="shared" si="14"/>
        <v>8.0564560959891249</v>
      </c>
      <c r="H173" s="64">
        <v>1616</v>
      </c>
      <c r="I173" s="62">
        <f t="shared" si="13"/>
        <v>5.2083333333333339</v>
      </c>
      <c r="J173" s="62"/>
    </row>
    <row r="174" spans="1:10" s="51" customFormat="1" ht="13" x14ac:dyDescent="0.3">
      <c r="A174" s="61">
        <v>35096</v>
      </c>
      <c r="B174" s="62">
        <v>9378.2999999999993</v>
      </c>
      <c r="C174" s="63">
        <v>8632.1</v>
      </c>
      <c r="D174" s="62">
        <f t="shared" si="10"/>
        <v>110281.8</v>
      </c>
      <c r="E174" s="62">
        <f t="shared" si="11"/>
        <v>110706.6</v>
      </c>
      <c r="F174" s="62">
        <f t="shared" si="12"/>
        <v>6.6637095673536191</v>
      </c>
      <c r="G174" s="62">
        <f t="shared" si="14"/>
        <v>8.438500327157179</v>
      </c>
      <c r="H174" s="64">
        <v>1621.7</v>
      </c>
      <c r="I174" s="62">
        <f t="shared" si="13"/>
        <v>4.4304205035739548</v>
      </c>
      <c r="J174" s="62"/>
    </row>
    <row r="175" spans="1:10" s="51" customFormat="1" ht="13" x14ac:dyDescent="0.3">
      <c r="A175" s="61">
        <v>35125</v>
      </c>
      <c r="B175" s="62">
        <v>9393.2000000000007</v>
      </c>
      <c r="C175" s="63">
        <v>9074.2000000000007</v>
      </c>
      <c r="D175" s="62">
        <f t="shared" si="10"/>
        <v>110832.79999999999</v>
      </c>
      <c r="E175" s="62">
        <f t="shared" si="11"/>
        <v>111123.9</v>
      </c>
      <c r="F175" s="62">
        <f t="shared" si="12"/>
        <v>6.2314808531813339</v>
      </c>
      <c r="G175" s="62">
        <f t="shared" si="14"/>
        <v>8.4046770801221999</v>
      </c>
      <c r="H175" s="64">
        <v>1643.3</v>
      </c>
      <c r="I175" s="62">
        <f t="shared" si="13"/>
        <v>5.1981307214646986</v>
      </c>
      <c r="J175" s="62"/>
    </row>
    <row r="176" spans="1:10" s="51" customFormat="1" ht="13" x14ac:dyDescent="0.3">
      <c r="A176" s="61">
        <v>35156</v>
      </c>
      <c r="B176" s="62">
        <v>9454.5</v>
      </c>
      <c r="C176" s="63">
        <v>8946.5</v>
      </c>
      <c r="D176" s="62">
        <f t="shared" si="10"/>
        <v>111314.09999999999</v>
      </c>
      <c r="E176" s="62">
        <f t="shared" si="11"/>
        <v>111555.9</v>
      </c>
      <c r="F176" s="62">
        <f t="shared" si="12"/>
        <v>5.3637498328355457</v>
      </c>
      <c r="G176" s="62">
        <f t="shared" si="14"/>
        <v>8.0471760063691526</v>
      </c>
      <c r="H176" s="64">
        <v>1645.4</v>
      </c>
      <c r="I176" s="62">
        <f t="shared" si="13"/>
        <v>4.0404679102118299</v>
      </c>
      <c r="J176" s="62"/>
    </row>
    <row r="177" spans="1:10" s="51" customFormat="1" ht="13" x14ac:dyDescent="0.3">
      <c r="A177" s="61">
        <v>35186</v>
      </c>
      <c r="B177" s="62">
        <v>9444.4</v>
      </c>
      <c r="C177" s="63">
        <v>9435.2000000000007</v>
      </c>
      <c r="D177" s="62">
        <f t="shared" si="10"/>
        <v>111742.59999999999</v>
      </c>
      <c r="E177" s="62">
        <f t="shared" si="11"/>
        <v>112130.7</v>
      </c>
      <c r="F177" s="62">
        <f t="shared" si="12"/>
        <v>4.7527146485653127</v>
      </c>
      <c r="G177" s="62">
        <f t="shared" si="14"/>
        <v>7.7696916573919816</v>
      </c>
      <c r="H177" s="64">
        <v>1655.5</v>
      </c>
      <c r="I177" s="62">
        <f t="shared" si="13"/>
        <v>3.760576621748668</v>
      </c>
      <c r="J177" s="62"/>
    </row>
    <row r="178" spans="1:10" s="51" customFormat="1" ht="13" x14ac:dyDescent="0.3">
      <c r="A178" s="61">
        <v>35217</v>
      </c>
      <c r="B178" s="62">
        <v>9563.1</v>
      </c>
      <c r="C178" s="63">
        <v>9003.1</v>
      </c>
      <c r="D178" s="62">
        <f t="shared" si="10"/>
        <v>112183.99999999999</v>
      </c>
      <c r="E178" s="62">
        <f t="shared" si="11"/>
        <v>112365.90000000001</v>
      </c>
      <c r="F178" s="62">
        <f t="shared" si="12"/>
        <v>4.8390102722080268</v>
      </c>
      <c r="G178" s="62">
        <f t="shared" si="14"/>
        <v>7.2629713986792632</v>
      </c>
      <c r="H178" s="64">
        <v>1693</v>
      </c>
      <c r="I178" s="62">
        <f t="shared" si="13"/>
        <v>2.8304178814382839</v>
      </c>
      <c r="J178" s="62"/>
    </row>
    <row r="179" spans="1:10" s="51" customFormat="1" ht="13" x14ac:dyDescent="0.3">
      <c r="A179" s="61">
        <v>35247</v>
      </c>
      <c r="B179" s="62">
        <v>9579.2000000000007</v>
      </c>
      <c r="C179" s="63">
        <v>9291.1</v>
      </c>
      <c r="D179" s="62">
        <f t="shared" si="10"/>
        <v>112636.4</v>
      </c>
      <c r="E179" s="62">
        <f t="shared" si="11"/>
        <v>112894.90000000001</v>
      </c>
      <c r="F179" s="62">
        <f t="shared" si="12"/>
        <v>4.9568304334487605</v>
      </c>
      <c r="G179" s="62">
        <f t="shared" si="14"/>
        <v>7.067332176941278</v>
      </c>
      <c r="H179" s="64">
        <v>1734.9</v>
      </c>
      <c r="I179" s="62">
        <f t="shared" si="13"/>
        <v>7.4507617985878971</v>
      </c>
      <c r="J179" s="62"/>
    </row>
    <row r="180" spans="1:10" s="51" customFormat="1" ht="13" x14ac:dyDescent="0.3">
      <c r="A180" s="61">
        <v>35278</v>
      </c>
      <c r="B180" s="62">
        <v>9543.9</v>
      </c>
      <c r="C180" s="63">
        <v>9386.1</v>
      </c>
      <c r="D180" s="62">
        <f t="shared" si="10"/>
        <v>112970.4</v>
      </c>
      <c r="E180" s="62">
        <f t="shared" si="11"/>
        <v>113316.60000000002</v>
      </c>
      <c r="F180" s="62">
        <f t="shared" si="12"/>
        <v>3.6265323184833713</v>
      </c>
      <c r="G180" s="62">
        <f t="shared" si="14"/>
        <v>6.716604856071422</v>
      </c>
      <c r="H180" s="64">
        <v>1718.1</v>
      </c>
      <c r="I180" s="62">
        <f t="shared" si="13"/>
        <v>6.9734138596600461</v>
      </c>
      <c r="J180" s="62"/>
    </row>
    <row r="181" spans="1:10" s="51" customFormat="1" ht="13" x14ac:dyDescent="0.3">
      <c r="A181" s="61">
        <v>35309</v>
      </c>
      <c r="B181" s="62">
        <v>9448.7999999999993</v>
      </c>
      <c r="C181" s="63">
        <v>8956.7999999999993</v>
      </c>
      <c r="D181" s="62">
        <f t="shared" si="10"/>
        <v>113172.2</v>
      </c>
      <c r="E181" s="62">
        <f t="shared" si="11"/>
        <v>113277.20000000003</v>
      </c>
      <c r="F181" s="62">
        <f t="shared" si="12"/>
        <v>2.1823294041310617</v>
      </c>
      <c r="G181" s="62">
        <f t="shared" si="14"/>
        <v>6.0943971257898077</v>
      </c>
      <c r="H181" s="64">
        <v>1665.3</v>
      </c>
      <c r="I181" s="62">
        <f t="shared" si="13"/>
        <v>1.9467401285583077</v>
      </c>
      <c r="J181" s="62"/>
    </row>
    <row r="182" spans="1:10" s="51" customFormat="1" ht="13" x14ac:dyDescent="0.3">
      <c r="A182" s="61">
        <v>35339</v>
      </c>
      <c r="B182" s="62">
        <v>9483.2999999999993</v>
      </c>
      <c r="C182" s="63">
        <v>9675.6</v>
      </c>
      <c r="D182" s="62">
        <f t="shared" si="10"/>
        <v>113384.8</v>
      </c>
      <c r="E182" s="62">
        <f t="shared" si="11"/>
        <v>113737.90000000002</v>
      </c>
      <c r="F182" s="62">
        <f t="shared" si="12"/>
        <v>2.2932464646682402</v>
      </c>
      <c r="G182" s="62">
        <f t="shared" si="14"/>
        <v>5.9537927109077655</v>
      </c>
      <c r="H182" s="64">
        <v>1705</v>
      </c>
      <c r="I182" s="62">
        <f t="shared" si="13"/>
        <v>5.500897221706583</v>
      </c>
      <c r="J182" s="62"/>
    </row>
    <row r="183" spans="1:10" s="51" customFormat="1" ht="13" x14ac:dyDescent="0.3">
      <c r="A183" s="61">
        <v>35370</v>
      </c>
      <c r="B183" s="62">
        <v>9523.1</v>
      </c>
      <c r="C183" s="63">
        <v>9930.1</v>
      </c>
      <c r="D183" s="62">
        <f t="shared" si="10"/>
        <v>113615.70000000001</v>
      </c>
      <c r="E183" s="62">
        <f t="shared" si="11"/>
        <v>113940.50000000003</v>
      </c>
      <c r="F183" s="62">
        <f t="shared" si="12"/>
        <v>2.4848797916532104</v>
      </c>
      <c r="G183" s="62">
        <f t="shared" si="14"/>
        <v>5.337092934569112</v>
      </c>
      <c r="H183" s="64">
        <v>1701.7</v>
      </c>
      <c r="I183" s="62">
        <f t="shared" si="13"/>
        <v>5.9391147357280767</v>
      </c>
      <c r="J183" s="62"/>
    </row>
    <row r="184" spans="1:10" s="51" customFormat="1" ht="13" x14ac:dyDescent="0.3">
      <c r="A184" s="61">
        <v>35400</v>
      </c>
      <c r="B184" s="62">
        <v>9569.5</v>
      </c>
      <c r="C184" s="63">
        <v>12523.5</v>
      </c>
      <c r="D184" s="62">
        <f t="shared" si="10"/>
        <v>113765</v>
      </c>
      <c r="E184" s="62">
        <f t="shared" si="11"/>
        <v>113939.00000000001</v>
      </c>
      <c r="F184" s="62">
        <f t="shared" si="12"/>
        <v>1.5848920405086862</v>
      </c>
      <c r="G184" s="62">
        <f t="shared" si="14"/>
        <v>4.5231376664550815</v>
      </c>
      <c r="H184" s="64">
        <v>1716.9</v>
      </c>
      <c r="I184" s="62">
        <f t="shared" si="13"/>
        <v>4.7337278106508958</v>
      </c>
      <c r="J184" s="62"/>
    </row>
    <row r="185" spans="1:10" s="51" customFormat="1" ht="13" x14ac:dyDescent="0.3">
      <c r="A185" s="61">
        <v>35431</v>
      </c>
      <c r="B185" s="62">
        <v>9633.7999999999993</v>
      </c>
      <c r="C185" s="63">
        <v>9516.5</v>
      </c>
      <c r="D185" s="62">
        <f t="shared" si="10"/>
        <v>114015.1</v>
      </c>
      <c r="E185" s="62">
        <f t="shared" si="11"/>
        <v>114370.8</v>
      </c>
      <c r="F185" s="62">
        <f t="shared" si="12"/>
        <v>2.665259972079228</v>
      </c>
      <c r="G185" s="62">
        <f t="shared" si="14"/>
        <v>4.1393200807103812</v>
      </c>
      <c r="H185" s="64">
        <v>1699.9</v>
      </c>
      <c r="I185" s="62">
        <f t="shared" si="13"/>
        <v>5.1918316831683224</v>
      </c>
      <c r="J185" s="62"/>
    </row>
    <row r="186" spans="1:10" s="51" customFormat="1" ht="13" x14ac:dyDescent="0.3">
      <c r="A186" s="61">
        <v>35462</v>
      </c>
      <c r="B186" s="62">
        <v>9803</v>
      </c>
      <c r="C186" s="63">
        <v>8636</v>
      </c>
      <c r="D186" s="62">
        <f t="shared" si="10"/>
        <v>114439.8</v>
      </c>
      <c r="E186" s="62">
        <f t="shared" si="11"/>
        <v>114374.70000000001</v>
      </c>
      <c r="F186" s="62">
        <f t="shared" si="12"/>
        <v>4.5285392875041399</v>
      </c>
      <c r="G186" s="62">
        <f t="shared" si="14"/>
        <v>3.3133525914444175</v>
      </c>
      <c r="H186" s="64">
        <v>1782.5</v>
      </c>
      <c r="I186" s="62">
        <f t="shared" si="13"/>
        <v>9.9155207498304208</v>
      </c>
      <c r="J186" s="62"/>
    </row>
    <row r="187" spans="1:10" s="51" customFormat="1" ht="13" x14ac:dyDescent="0.3">
      <c r="A187" s="61">
        <v>35490</v>
      </c>
      <c r="B187" s="62">
        <v>9764.7999999999993</v>
      </c>
      <c r="C187" s="63">
        <v>9325</v>
      </c>
      <c r="D187" s="62">
        <f t="shared" si="10"/>
        <v>114811.40000000001</v>
      </c>
      <c r="E187" s="62">
        <f t="shared" si="11"/>
        <v>114625.5</v>
      </c>
      <c r="F187" s="62">
        <f t="shared" si="12"/>
        <v>3.9560533151641457</v>
      </c>
      <c r="G187" s="62">
        <f t="shared" si="14"/>
        <v>3.1510773110015093</v>
      </c>
      <c r="H187" s="64">
        <v>1738.9</v>
      </c>
      <c r="I187" s="62">
        <f t="shared" si="13"/>
        <v>5.8175622223574601</v>
      </c>
      <c r="J187" s="62"/>
    </row>
    <row r="188" spans="1:10" s="51" customFormat="1" ht="13" x14ac:dyDescent="0.3">
      <c r="A188" s="61">
        <v>35521</v>
      </c>
      <c r="B188" s="62">
        <v>9642.5</v>
      </c>
      <c r="C188" s="63">
        <v>9221.1</v>
      </c>
      <c r="D188" s="62">
        <f t="shared" si="10"/>
        <v>114999.40000000001</v>
      </c>
      <c r="E188" s="62">
        <f t="shared" si="11"/>
        <v>114900.1</v>
      </c>
      <c r="F188" s="62">
        <f t="shared" si="12"/>
        <v>1.9884710984187421</v>
      </c>
      <c r="G188" s="62">
        <f t="shared" si="14"/>
        <v>2.9977795885291694</v>
      </c>
      <c r="H188" s="64">
        <v>1709</v>
      </c>
      <c r="I188" s="62">
        <f t="shared" si="13"/>
        <v>3.8653215023702385</v>
      </c>
      <c r="J188" s="62"/>
    </row>
    <row r="189" spans="1:10" s="51" customFormat="1" ht="13" x14ac:dyDescent="0.3">
      <c r="A189" s="61">
        <v>35551</v>
      </c>
      <c r="B189" s="62">
        <v>9825.2999999999993</v>
      </c>
      <c r="C189" s="63">
        <v>9819.1</v>
      </c>
      <c r="D189" s="62">
        <f t="shared" si="10"/>
        <v>115380.3</v>
      </c>
      <c r="E189" s="62">
        <f t="shared" si="11"/>
        <v>115284.00000000001</v>
      </c>
      <c r="F189" s="62">
        <f t="shared" si="12"/>
        <v>4.0330778027190677</v>
      </c>
      <c r="G189" s="62">
        <f t="shared" si="14"/>
        <v>2.8121647327627648</v>
      </c>
      <c r="H189" s="64">
        <v>1742.4</v>
      </c>
      <c r="I189" s="62">
        <f t="shared" si="13"/>
        <v>5.2491694352159524</v>
      </c>
      <c r="J189" s="62"/>
    </row>
    <row r="190" spans="1:10" s="51" customFormat="1" ht="13" x14ac:dyDescent="0.3">
      <c r="A190" s="61">
        <v>35582</v>
      </c>
      <c r="B190" s="62">
        <v>9793.2999999999993</v>
      </c>
      <c r="C190" s="63">
        <v>9116.7000000000007</v>
      </c>
      <c r="D190" s="62">
        <f t="shared" si="10"/>
        <v>115610.5</v>
      </c>
      <c r="E190" s="62">
        <f t="shared" si="11"/>
        <v>115397.6</v>
      </c>
      <c r="F190" s="62">
        <f t="shared" si="12"/>
        <v>2.4071692233689799</v>
      </c>
      <c r="G190" s="62">
        <f t="shared" si="14"/>
        <v>2.6980605325993001</v>
      </c>
      <c r="H190" s="64">
        <v>1736.3</v>
      </c>
      <c r="I190" s="62">
        <f t="shared" si="13"/>
        <v>2.5575900767867665</v>
      </c>
      <c r="J190" s="62"/>
    </row>
    <row r="191" spans="1:10" s="51" customFormat="1" ht="13" x14ac:dyDescent="0.3">
      <c r="A191" s="61">
        <v>35612</v>
      </c>
      <c r="B191" s="62">
        <v>9877.7999999999993</v>
      </c>
      <c r="C191" s="63">
        <v>9719.2999999999993</v>
      </c>
      <c r="D191" s="62">
        <f t="shared" si="10"/>
        <v>115909.1</v>
      </c>
      <c r="E191" s="62">
        <f t="shared" si="11"/>
        <v>115825.80000000002</v>
      </c>
      <c r="F191" s="62">
        <f t="shared" si="12"/>
        <v>3.1171705361616682</v>
      </c>
      <c r="G191" s="62">
        <f t="shared" si="14"/>
        <v>2.5961314461503648</v>
      </c>
      <c r="H191" s="64">
        <v>1736.1</v>
      </c>
      <c r="I191" s="62">
        <f t="shared" si="13"/>
        <v>6.9168251772425957E-2</v>
      </c>
      <c r="J191" s="62"/>
    </row>
    <row r="192" spans="1:10" s="51" customFormat="1" ht="13" x14ac:dyDescent="0.3">
      <c r="A192" s="61">
        <v>35643</v>
      </c>
      <c r="B192" s="62">
        <v>9894.7000000000007</v>
      </c>
      <c r="C192" s="63">
        <v>9524.7999999999993</v>
      </c>
      <c r="D192" s="62">
        <f t="shared" si="10"/>
        <v>116259.90000000001</v>
      </c>
      <c r="E192" s="62">
        <f t="shared" si="11"/>
        <v>115964.50000000001</v>
      </c>
      <c r="F192" s="62">
        <f t="shared" si="12"/>
        <v>3.675646224289872</v>
      </c>
      <c r="G192" s="62">
        <f t="shared" si="14"/>
        <v>2.336727363863718</v>
      </c>
      <c r="H192" s="64">
        <v>1731.9</v>
      </c>
      <c r="I192" s="62">
        <f t="shared" si="13"/>
        <v>0.80321285140563314</v>
      </c>
      <c r="J192" s="62"/>
    </row>
    <row r="193" spans="1:10" s="51" customFormat="1" ht="13" x14ac:dyDescent="0.3">
      <c r="A193" s="61">
        <v>35674</v>
      </c>
      <c r="B193" s="62">
        <v>9970.5</v>
      </c>
      <c r="C193" s="63">
        <v>9596.6</v>
      </c>
      <c r="D193" s="62">
        <f t="shared" si="10"/>
        <v>116781.6</v>
      </c>
      <c r="E193" s="62">
        <f t="shared" si="11"/>
        <v>116604.30000000002</v>
      </c>
      <c r="F193" s="62">
        <f t="shared" si="12"/>
        <v>5.5213360426720932</v>
      </c>
      <c r="G193" s="62">
        <f t="shared" si="14"/>
        <v>2.9371312144014774</v>
      </c>
      <c r="H193" s="64">
        <v>1740.3</v>
      </c>
      <c r="I193" s="62">
        <f t="shared" si="13"/>
        <v>4.503693028283192</v>
      </c>
      <c r="J193" s="62"/>
    </row>
    <row r="194" spans="1:10" s="51" customFormat="1" ht="13" x14ac:dyDescent="0.3">
      <c r="A194" s="61">
        <v>35704</v>
      </c>
      <c r="B194" s="62">
        <v>9977.9</v>
      </c>
      <c r="C194" s="63">
        <v>10237</v>
      </c>
      <c r="D194" s="62">
        <f t="shared" si="10"/>
        <v>117276.2</v>
      </c>
      <c r="E194" s="62">
        <f t="shared" si="11"/>
        <v>117165.70000000001</v>
      </c>
      <c r="F194" s="62">
        <f t="shared" si="12"/>
        <v>5.2154840614554043</v>
      </c>
      <c r="G194" s="62">
        <f t="shared" si="14"/>
        <v>3.0137711352152516</v>
      </c>
      <c r="H194" s="64">
        <v>1754.6</v>
      </c>
      <c r="I194" s="62">
        <f t="shared" si="13"/>
        <v>2.9090909090909038</v>
      </c>
      <c r="J194" s="62"/>
    </row>
    <row r="195" spans="1:10" s="51" customFormat="1" ht="13" x14ac:dyDescent="0.3">
      <c r="A195" s="61">
        <v>35735</v>
      </c>
      <c r="B195" s="62">
        <v>10068.6</v>
      </c>
      <c r="C195" s="63">
        <v>10340.9</v>
      </c>
      <c r="D195" s="62">
        <f t="shared" si="10"/>
        <v>117821.7</v>
      </c>
      <c r="E195" s="62">
        <f t="shared" si="11"/>
        <v>117576.5</v>
      </c>
      <c r="F195" s="62">
        <f t="shared" si="12"/>
        <v>5.7281767491678126</v>
      </c>
      <c r="G195" s="62">
        <f t="shared" si="14"/>
        <v>3.1911392349515491</v>
      </c>
      <c r="H195" s="64">
        <v>1777.2</v>
      </c>
      <c r="I195" s="62">
        <f t="shared" si="13"/>
        <v>4.4367397308573784</v>
      </c>
      <c r="J195" s="62"/>
    </row>
    <row r="196" spans="1:10" s="51" customFormat="1" ht="13" x14ac:dyDescent="0.3">
      <c r="A196" s="61">
        <v>35765</v>
      </c>
      <c r="B196" s="62">
        <v>10072.200000000001</v>
      </c>
      <c r="C196" s="63">
        <v>13318.2</v>
      </c>
      <c r="D196" s="62">
        <f t="shared" si="10"/>
        <v>118324.4</v>
      </c>
      <c r="E196" s="62">
        <f t="shared" si="11"/>
        <v>118371.2</v>
      </c>
      <c r="F196" s="62">
        <f t="shared" si="12"/>
        <v>5.2531480223627227</v>
      </c>
      <c r="G196" s="62">
        <f t="shared" si="14"/>
        <v>3.8899762153432818</v>
      </c>
      <c r="H196" s="64">
        <v>1789.8</v>
      </c>
      <c r="I196" s="62">
        <f t="shared" si="13"/>
        <v>4.246024812161445</v>
      </c>
      <c r="J196" s="62"/>
    </row>
    <row r="197" spans="1:10" s="51" customFormat="1" ht="13" x14ac:dyDescent="0.3">
      <c r="A197" s="61">
        <v>35796</v>
      </c>
      <c r="B197" s="62">
        <v>10129.1</v>
      </c>
      <c r="C197" s="63">
        <v>10042.700000000001</v>
      </c>
      <c r="D197" s="62">
        <f t="shared" si="10"/>
        <v>118819.7</v>
      </c>
      <c r="E197" s="62">
        <f t="shared" si="11"/>
        <v>118897.4</v>
      </c>
      <c r="F197" s="62">
        <f t="shared" si="12"/>
        <v>5.1412734331208982</v>
      </c>
      <c r="G197" s="62">
        <f t="shared" si="14"/>
        <v>3.9578283967586052</v>
      </c>
      <c r="H197" s="64">
        <v>1742.6</v>
      </c>
      <c r="I197" s="62">
        <f t="shared" si="13"/>
        <v>2.5119124654391327</v>
      </c>
      <c r="J197" s="62"/>
    </row>
    <row r="198" spans="1:10" s="51" customFormat="1" ht="13" x14ac:dyDescent="0.3">
      <c r="A198" s="61">
        <v>35827</v>
      </c>
      <c r="B198" s="62">
        <v>10077.1</v>
      </c>
      <c r="C198" s="63">
        <v>8872.4</v>
      </c>
      <c r="D198" s="62">
        <f t="shared" si="10"/>
        <v>119093.8</v>
      </c>
      <c r="E198" s="62">
        <f t="shared" si="11"/>
        <v>119133.79999999999</v>
      </c>
      <c r="F198" s="62">
        <f t="shared" si="12"/>
        <v>2.7960828317861917</v>
      </c>
      <c r="G198" s="62">
        <f t="shared" si="14"/>
        <v>4.160972662660515</v>
      </c>
      <c r="H198" s="64">
        <v>1730.4</v>
      </c>
      <c r="I198" s="62">
        <f t="shared" si="13"/>
        <v>-2.9228611500701209</v>
      </c>
      <c r="J198" s="62"/>
    </row>
    <row r="199" spans="1:10" s="51" customFormat="1" ht="13" x14ac:dyDescent="0.3">
      <c r="A199" s="61">
        <v>35855</v>
      </c>
      <c r="B199" s="62">
        <v>10061.5</v>
      </c>
      <c r="C199" s="63">
        <v>9575.7000000000007</v>
      </c>
      <c r="D199" s="62">
        <f t="shared" si="10"/>
        <v>119390.5</v>
      </c>
      <c r="E199" s="62">
        <f t="shared" si="11"/>
        <v>119384.49999999999</v>
      </c>
      <c r="F199" s="62">
        <f t="shared" si="12"/>
        <v>3.0384646894969762</v>
      </c>
      <c r="G199" s="62">
        <f t="shared" si="14"/>
        <v>4.1517812354144459</v>
      </c>
      <c r="H199" s="64">
        <v>1739.5</v>
      </c>
      <c r="I199" s="62">
        <f t="shared" si="13"/>
        <v>3.4504571855765657E-2</v>
      </c>
      <c r="J199" s="62"/>
    </row>
    <row r="200" spans="1:10" s="51" customFormat="1" ht="13" x14ac:dyDescent="0.3">
      <c r="A200" s="61">
        <v>35886</v>
      </c>
      <c r="B200" s="62">
        <v>10119.4</v>
      </c>
      <c r="C200" s="63">
        <v>9756.6</v>
      </c>
      <c r="D200" s="62">
        <f t="shared" si="10"/>
        <v>119867.40000000001</v>
      </c>
      <c r="E200" s="62">
        <f t="shared" si="11"/>
        <v>119919.99999999999</v>
      </c>
      <c r="F200" s="62">
        <f t="shared" si="12"/>
        <v>4.9458128078817696</v>
      </c>
      <c r="G200" s="62">
        <f t="shared" si="14"/>
        <v>4.3689257015441925</v>
      </c>
      <c r="H200" s="64">
        <v>1746.9</v>
      </c>
      <c r="I200" s="62">
        <f t="shared" si="13"/>
        <v>2.2176711527208948</v>
      </c>
      <c r="J200" s="62"/>
    </row>
    <row r="201" spans="1:10" s="51" customFormat="1" ht="13" x14ac:dyDescent="0.3">
      <c r="A201" s="61">
        <v>35916</v>
      </c>
      <c r="B201" s="62">
        <v>10176.700000000001</v>
      </c>
      <c r="C201" s="63">
        <v>10000.6</v>
      </c>
      <c r="D201" s="62">
        <f t="shared" si="10"/>
        <v>120218.8</v>
      </c>
      <c r="E201" s="62">
        <f t="shared" si="11"/>
        <v>120101.5</v>
      </c>
      <c r="F201" s="62">
        <f t="shared" si="12"/>
        <v>3.5764811252582769</v>
      </c>
      <c r="G201" s="62">
        <f t="shared" si="14"/>
        <v>4.1788105895006984</v>
      </c>
      <c r="H201" s="64">
        <v>1726.8</v>
      </c>
      <c r="I201" s="62">
        <f t="shared" si="13"/>
        <v>-0.89531680440772132</v>
      </c>
      <c r="J201" s="62"/>
    </row>
    <row r="202" spans="1:10" s="51" customFormat="1" ht="13" x14ac:dyDescent="0.3">
      <c r="A202" s="61">
        <v>35947</v>
      </c>
      <c r="B202" s="62">
        <v>10190</v>
      </c>
      <c r="C202" s="63">
        <v>9556.1</v>
      </c>
      <c r="D202" s="62">
        <f t="shared" si="10"/>
        <v>120615.5</v>
      </c>
      <c r="E202" s="62">
        <f t="shared" si="11"/>
        <v>120540.90000000001</v>
      </c>
      <c r="F202" s="62">
        <f t="shared" si="12"/>
        <v>4.0507285593211764</v>
      </c>
      <c r="G202" s="62">
        <f t="shared" si="14"/>
        <v>4.4570251027751038</v>
      </c>
      <c r="H202" s="64">
        <v>1726.5</v>
      </c>
      <c r="I202" s="62">
        <f t="shared" si="13"/>
        <v>-0.56441859125726856</v>
      </c>
      <c r="J202" s="62"/>
    </row>
    <row r="203" spans="1:10" s="51" customFormat="1" ht="13" x14ac:dyDescent="0.3">
      <c r="A203" s="61">
        <v>35977</v>
      </c>
      <c r="B203" s="62">
        <v>10313.200000000001</v>
      </c>
      <c r="C203" s="63">
        <v>10225.4</v>
      </c>
      <c r="D203" s="62">
        <f t="shared" si="10"/>
        <v>121050.89999999998</v>
      </c>
      <c r="E203" s="62">
        <f t="shared" si="11"/>
        <v>121047</v>
      </c>
      <c r="F203" s="62">
        <f t="shared" si="12"/>
        <v>4.4078640992933797</v>
      </c>
      <c r="G203" s="62">
        <f t="shared" si="14"/>
        <v>4.5078039607755631</v>
      </c>
      <c r="H203" s="64">
        <v>1717.7</v>
      </c>
      <c r="I203" s="62">
        <f t="shared" si="13"/>
        <v>-1.0598467830194036</v>
      </c>
      <c r="J203" s="62"/>
    </row>
    <row r="204" spans="1:10" s="51" customFormat="1" ht="13" x14ac:dyDescent="0.3">
      <c r="A204" s="61">
        <v>36008</v>
      </c>
      <c r="B204" s="62">
        <v>10318.5</v>
      </c>
      <c r="C204" s="63">
        <v>9835.4</v>
      </c>
      <c r="D204" s="62">
        <f t="shared" si="10"/>
        <v>121474.69999999998</v>
      </c>
      <c r="E204" s="62">
        <f t="shared" si="11"/>
        <v>121357.6</v>
      </c>
      <c r="F204" s="62">
        <f t="shared" si="12"/>
        <v>4.2831010540996619</v>
      </c>
      <c r="G204" s="62">
        <f t="shared" si="14"/>
        <v>4.6506473964014772</v>
      </c>
      <c r="H204" s="64">
        <v>1729.3</v>
      </c>
      <c r="I204" s="62">
        <f t="shared" si="13"/>
        <v>-0.1501241411167005</v>
      </c>
      <c r="J204" s="62"/>
    </row>
    <row r="205" spans="1:10" s="51" customFormat="1" ht="13" x14ac:dyDescent="0.3">
      <c r="A205" s="61">
        <v>36039</v>
      </c>
      <c r="B205" s="62">
        <v>10387.799999999999</v>
      </c>
      <c r="C205" s="63">
        <v>10059.799999999999</v>
      </c>
      <c r="D205" s="62">
        <f t="shared" si="10"/>
        <v>121892</v>
      </c>
      <c r="E205" s="62">
        <f t="shared" si="11"/>
        <v>121820.80000000002</v>
      </c>
      <c r="F205" s="62">
        <f t="shared" si="12"/>
        <v>4.1853467729802851</v>
      </c>
      <c r="G205" s="62">
        <f t="shared" si="14"/>
        <v>4.4736772143051322</v>
      </c>
      <c r="H205" s="64">
        <v>1734</v>
      </c>
      <c r="I205" s="62">
        <f t="shared" si="13"/>
        <v>-0.36200655059472242</v>
      </c>
      <c r="J205" s="62"/>
    </row>
    <row r="206" spans="1:10" s="51" customFormat="1" ht="13" x14ac:dyDescent="0.3">
      <c r="A206" s="61">
        <v>36069</v>
      </c>
      <c r="B206" s="62">
        <v>10473.6</v>
      </c>
      <c r="C206" s="63">
        <v>10773.4</v>
      </c>
      <c r="D206" s="62">
        <f t="shared" si="10"/>
        <v>122387.70000000001</v>
      </c>
      <c r="E206" s="62">
        <f t="shared" si="11"/>
        <v>122357.2</v>
      </c>
      <c r="F206" s="62">
        <f t="shared" si="12"/>
        <v>4.9679792341073847</v>
      </c>
      <c r="G206" s="62">
        <f t="shared" si="14"/>
        <v>4.430904266350975</v>
      </c>
      <c r="H206" s="64">
        <v>1734.9</v>
      </c>
      <c r="I206" s="62">
        <f t="shared" si="13"/>
        <v>-1.1227630229111945</v>
      </c>
      <c r="J206" s="62"/>
    </row>
    <row r="207" spans="1:10" s="51" customFormat="1" ht="13" x14ac:dyDescent="0.3">
      <c r="A207" s="61">
        <v>36100</v>
      </c>
      <c r="B207" s="62">
        <v>10435.200000000001</v>
      </c>
      <c r="C207" s="63">
        <v>10642.7</v>
      </c>
      <c r="D207" s="62">
        <f t="shared" si="10"/>
        <v>122754.3</v>
      </c>
      <c r="E207" s="62">
        <f t="shared" si="11"/>
        <v>122658.99999999999</v>
      </c>
      <c r="F207" s="62">
        <f t="shared" si="12"/>
        <v>3.6410225850664473</v>
      </c>
      <c r="G207" s="62">
        <f t="shared" si="14"/>
        <v>4.3227175498505108</v>
      </c>
      <c r="H207" s="64">
        <v>1706.1</v>
      </c>
      <c r="I207" s="62">
        <f t="shared" si="13"/>
        <v>-4.000675219446328</v>
      </c>
      <c r="J207" s="62"/>
    </row>
    <row r="208" spans="1:10" s="51" customFormat="1" ht="13" x14ac:dyDescent="0.3">
      <c r="A208" s="61">
        <v>36130</v>
      </c>
      <c r="B208" s="62">
        <v>10372</v>
      </c>
      <c r="C208" s="63">
        <v>13837.5</v>
      </c>
      <c r="D208" s="62">
        <f t="shared" si="10"/>
        <v>123054.1</v>
      </c>
      <c r="E208" s="62">
        <f t="shared" si="11"/>
        <v>123178.29999999999</v>
      </c>
      <c r="F208" s="62">
        <f t="shared" si="12"/>
        <v>2.9765096006830607</v>
      </c>
      <c r="G208" s="62">
        <f t="shared" si="14"/>
        <v>4.0610384958503349</v>
      </c>
      <c r="H208" s="64">
        <v>1738.9</v>
      </c>
      <c r="I208" s="62">
        <f t="shared" si="13"/>
        <v>-2.8438931724214922</v>
      </c>
      <c r="J208" s="62"/>
    </row>
    <row r="209" spans="1:10" s="51" customFormat="1" ht="13" x14ac:dyDescent="0.3">
      <c r="A209" s="61">
        <v>36161</v>
      </c>
      <c r="B209" s="62">
        <v>10768.4</v>
      </c>
      <c r="C209" s="63">
        <v>10537.1</v>
      </c>
      <c r="D209" s="62">
        <f t="shared" si="10"/>
        <v>123693.4</v>
      </c>
      <c r="E209" s="62">
        <f t="shared" si="11"/>
        <v>123672.7</v>
      </c>
      <c r="F209" s="62">
        <f t="shared" si="12"/>
        <v>6.3115182987629623</v>
      </c>
      <c r="G209" s="62">
        <f t="shared" si="14"/>
        <v>4.0163199531697096</v>
      </c>
      <c r="H209" s="64">
        <v>1798.2</v>
      </c>
      <c r="I209" s="62">
        <f t="shared" si="13"/>
        <v>3.1906346838058153</v>
      </c>
      <c r="J209" s="62"/>
    </row>
    <row r="210" spans="1:10" s="51" customFormat="1" ht="13" x14ac:dyDescent="0.3">
      <c r="A210" s="61">
        <v>36192</v>
      </c>
      <c r="B210" s="62">
        <v>10718.2</v>
      </c>
      <c r="C210" s="63">
        <v>9430.1</v>
      </c>
      <c r="D210" s="62">
        <f t="shared" si="10"/>
        <v>124334.5</v>
      </c>
      <c r="E210" s="62">
        <f t="shared" si="11"/>
        <v>124230.40000000001</v>
      </c>
      <c r="F210" s="62">
        <f t="shared" si="12"/>
        <v>6.3619493703545693</v>
      </c>
      <c r="G210" s="62">
        <f t="shared" si="14"/>
        <v>4.2780470361895793</v>
      </c>
      <c r="H210" s="64">
        <v>1805</v>
      </c>
      <c r="I210" s="62">
        <f t="shared" si="13"/>
        <v>4.3111419325011502</v>
      </c>
      <c r="J210" s="62"/>
    </row>
    <row r="211" spans="1:10" s="51" customFormat="1" ht="13" x14ac:dyDescent="0.3">
      <c r="A211" s="61">
        <v>36220</v>
      </c>
      <c r="B211" s="62">
        <v>10800.1</v>
      </c>
      <c r="C211" s="63">
        <v>10540</v>
      </c>
      <c r="D211" s="62">
        <f t="shared" si="10"/>
        <v>125073.1</v>
      </c>
      <c r="E211" s="62">
        <f t="shared" si="11"/>
        <v>125194.70000000001</v>
      </c>
      <c r="F211" s="62">
        <f t="shared" si="12"/>
        <v>7.3408537494409414</v>
      </c>
      <c r="G211" s="62">
        <f t="shared" si="14"/>
        <v>4.8667959408466146</v>
      </c>
      <c r="H211" s="64">
        <v>1780.7</v>
      </c>
      <c r="I211" s="62">
        <f t="shared" si="13"/>
        <v>2.3684966944524315</v>
      </c>
      <c r="J211" s="62"/>
    </row>
    <row r="212" spans="1:10" s="51" customFormat="1" ht="13" x14ac:dyDescent="0.3">
      <c r="A212" s="61">
        <v>36251</v>
      </c>
      <c r="B212" s="62">
        <v>10870</v>
      </c>
      <c r="C212" s="63">
        <v>10390.700000000001</v>
      </c>
      <c r="D212" s="62">
        <f t="shared" ref="D212:D275" si="15">SUM(B201:B212)</f>
        <v>125823.7</v>
      </c>
      <c r="E212" s="62">
        <f t="shared" ref="E212:E275" si="16">SUM(C201:C212)</f>
        <v>125828.80000000002</v>
      </c>
      <c r="F212" s="62">
        <f t="shared" si="12"/>
        <v>7.4174358163527518</v>
      </c>
      <c r="G212" s="62">
        <f t="shared" si="14"/>
        <v>4.9272848565710747</v>
      </c>
      <c r="H212" s="64">
        <v>1844.5</v>
      </c>
      <c r="I212" s="62">
        <f t="shared" si="13"/>
        <v>5.5870398992500947</v>
      </c>
      <c r="J212" s="62"/>
    </row>
    <row r="213" spans="1:10" s="51" customFormat="1" ht="13" x14ac:dyDescent="0.3">
      <c r="A213" s="61">
        <v>36281</v>
      </c>
      <c r="B213" s="62">
        <v>10898</v>
      </c>
      <c r="C213" s="63">
        <v>10581</v>
      </c>
      <c r="D213" s="62">
        <f t="shared" si="15"/>
        <v>126545</v>
      </c>
      <c r="E213" s="62">
        <f t="shared" si="16"/>
        <v>126409.20000000001</v>
      </c>
      <c r="F213" s="62">
        <f t="shared" ref="F213:F276" si="17">(B213-B201)/B201*100</f>
        <v>7.0877592932876006</v>
      </c>
      <c r="G213" s="62">
        <f t="shared" si="14"/>
        <v>5.2519743716772993</v>
      </c>
      <c r="H213" s="64">
        <v>1843.3</v>
      </c>
      <c r="I213" s="62">
        <f t="shared" ref="I213:I276" si="18">((H213-H201)/H201)*100</f>
        <v>6.7465832754227479</v>
      </c>
      <c r="J213" s="62"/>
    </row>
    <row r="214" spans="1:10" s="51" customFormat="1" ht="13" x14ac:dyDescent="0.3">
      <c r="A214" s="61">
        <v>36312</v>
      </c>
      <c r="B214" s="62">
        <v>10907.7</v>
      </c>
      <c r="C214" s="63">
        <v>10264.799999999999</v>
      </c>
      <c r="D214" s="62">
        <f t="shared" si="15"/>
        <v>127262.7</v>
      </c>
      <c r="E214" s="62">
        <f t="shared" si="16"/>
        <v>127117.90000000001</v>
      </c>
      <c r="F214" s="62">
        <f t="shared" si="17"/>
        <v>7.0431795878312133</v>
      </c>
      <c r="G214" s="62">
        <f t="shared" si="14"/>
        <v>5.4562393345329259</v>
      </c>
      <c r="H214" s="64">
        <v>1836.3</v>
      </c>
      <c r="I214" s="62">
        <f t="shared" si="18"/>
        <v>6.3596872284969557</v>
      </c>
      <c r="J214" s="62"/>
    </row>
    <row r="215" spans="1:10" s="51" customFormat="1" ht="13" x14ac:dyDescent="0.3">
      <c r="A215" s="61">
        <v>36342</v>
      </c>
      <c r="B215" s="62">
        <v>10890.1</v>
      </c>
      <c r="C215" s="63">
        <v>10824.9</v>
      </c>
      <c r="D215" s="62">
        <f t="shared" si="15"/>
        <v>127839.60000000002</v>
      </c>
      <c r="E215" s="62">
        <f t="shared" si="16"/>
        <v>127717.40000000001</v>
      </c>
      <c r="F215" s="62">
        <f t="shared" si="17"/>
        <v>5.5938021176744321</v>
      </c>
      <c r="G215" s="62">
        <f t="shared" si="14"/>
        <v>5.5105867968640352</v>
      </c>
      <c r="H215" s="64">
        <v>1849.2</v>
      </c>
      <c r="I215" s="62">
        <f t="shared" si="18"/>
        <v>7.6555859579670482</v>
      </c>
      <c r="J215" s="62"/>
    </row>
    <row r="216" spans="1:10" s="51" customFormat="1" ht="13" x14ac:dyDescent="0.3">
      <c r="A216" s="61">
        <v>36373</v>
      </c>
      <c r="B216" s="62">
        <v>11093.5</v>
      </c>
      <c r="C216" s="63">
        <v>10555.3</v>
      </c>
      <c r="D216" s="62">
        <f t="shared" si="15"/>
        <v>128614.60000000002</v>
      </c>
      <c r="E216" s="62">
        <f t="shared" si="16"/>
        <v>128437.29999999999</v>
      </c>
      <c r="F216" s="62">
        <f t="shared" si="17"/>
        <v>7.5107816058535644</v>
      </c>
      <c r="G216" s="62">
        <f t="shared" si="14"/>
        <v>5.8337508322511171</v>
      </c>
      <c r="H216" s="64">
        <v>1898.3</v>
      </c>
      <c r="I216" s="62">
        <f t="shared" si="18"/>
        <v>9.7727404151969015</v>
      </c>
      <c r="J216" s="62"/>
    </row>
    <row r="217" spans="1:10" s="51" customFormat="1" ht="13" x14ac:dyDescent="0.3">
      <c r="A217" s="61">
        <v>36404</v>
      </c>
      <c r="B217" s="62">
        <v>11194.9</v>
      </c>
      <c r="C217" s="63">
        <v>10908.9</v>
      </c>
      <c r="D217" s="62">
        <f t="shared" si="15"/>
        <v>129421.7</v>
      </c>
      <c r="E217" s="62">
        <f t="shared" si="16"/>
        <v>129286.39999999998</v>
      </c>
      <c r="F217" s="62">
        <f t="shared" si="17"/>
        <v>7.769691368721003</v>
      </c>
      <c r="G217" s="62">
        <f t="shared" si="14"/>
        <v>6.1283458982373791</v>
      </c>
      <c r="H217" s="64">
        <v>1946.8</v>
      </c>
      <c r="I217" s="62">
        <f t="shared" si="18"/>
        <v>12.272202998846595</v>
      </c>
      <c r="J217" s="62"/>
    </row>
    <row r="218" spans="1:10" s="51" customFormat="1" ht="13" x14ac:dyDescent="0.3">
      <c r="A218" s="61">
        <v>36434</v>
      </c>
      <c r="B218" s="62">
        <v>11166.7</v>
      </c>
      <c r="C218" s="63">
        <v>11336.8</v>
      </c>
      <c r="D218" s="62">
        <f t="shared" si="15"/>
        <v>130114.79999999999</v>
      </c>
      <c r="E218" s="62">
        <f t="shared" si="16"/>
        <v>129849.8</v>
      </c>
      <c r="F218" s="62">
        <f t="shared" si="17"/>
        <v>6.6175908952031808</v>
      </c>
      <c r="G218" s="62">
        <f t="shared" si="14"/>
        <v>6.1235464688633003</v>
      </c>
      <c r="H218" s="64">
        <v>1950.3</v>
      </c>
      <c r="I218" s="62">
        <f t="shared" si="18"/>
        <v>12.415701193152334</v>
      </c>
      <c r="J218" s="62"/>
    </row>
    <row r="219" spans="1:10" s="51" customFormat="1" ht="13" x14ac:dyDescent="0.3">
      <c r="A219" s="61">
        <v>36465</v>
      </c>
      <c r="B219" s="62">
        <v>11248.6</v>
      </c>
      <c r="C219" s="63">
        <v>11584</v>
      </c>
      <c r="D219" s="62">
        <f t="shared" si="15"/>
        <v>130928.20000000001</v>
      </c>
      <c r="E219" s="62">
        <f t="shared" si="16"/>
        <v>130791.09999999999</v>
      </c>
      <c r="F219" s="62">
        <f t="shared" si="17"/>
        <v>7.7947715424716302</v>
      </c>
      <c r="G219" s="62">
        <f t="shared" si="14"/>
        <v>6.6298437130581593</v>
      </c>
      <c r="H219" s="64">
        <v>1933.7</v>
      </c>
      <c r="I219" s="62">
        <f t="shared" si="18"/>
        <v>13.340366918703484</v>
      </c>
      <c r="J219" s="62"/>
    </row>
    <row r="220" spans="1:10" s="51" customFormat="1" ht="13" x14ac:dyDescent="0.3">
      <c r="A220" s="61">
        <v>36495</v>
      </c>
      <c r="B220" s="62">
        <v>11201.2</v>
      </c>
      <c r="C220" s="63">
        <v>15016.9</v>
      </c>
      <c r="D220" s="62">
        <f t="shared" si="15"/>
        <v>131757.4</v>
      </c>
      <c r="E220" s="62">
        <f t="shared" si="16"/>
        <v>131970.5</v>
      </c>
      <c r="F220" s="62">
        <f t="shared" si="17"/>
        <v>7.9946008484381093</v>
      </c>
      <c r="G220" s="62">
        <f t="shared" si="14"/>
        <v>7.1377831972027641</v>
      </c>
      <c r="H220" s="64">
        <v>1916.4</v>
      </c>
      <c r="I220" s="62">
        <f t="shared" si="18"/>
        <v>10.20760250733222</v>
      </c>
      <c r="J220" s="62"/>
    </row>
    <row r="221" spans="1:10" s="51" customFormat="1" ht="13" x14ac:dyDescent="0.3">
      <c r="A221" s="61">
        <v>36526</v>
      </c>
      <c r="B221" s="62">
        <v>11142.5</v>
      </c>
      <c r="C221" s="63">
        <v>10794.2</v>
      </c>
      <c r="D221" s="62">
        <f t="shared" si="15"/>
        <v>132131.5</v>
      </c>
      <c r="E221" s="62">
        <f t="shared" si="16"/>
        <v>132227.6</v>
      </c>
      <c r="F221" s="62">
        <f t="shared" si="17"/>
        <v>3.474053712714984</v>
      </c>
      <c r="G221" s="62">
        <f t="shared" si="14"/>
        <v>6.9173714166505693</v>
      </c>
      <c r="H221" s="64">
        <v>1966.5</v>
      </c>
      <c r="I221" s="62">
        <f t="shared" si="18"/>
        <v>9.359359359359356</v>
      </c>
      <c r="J221" s="62"/>
    </row>
    <row r="222" spans="1:10" s="51" customFormat="1" ht="13" x14ac:dyDescent="0.3">
      <c r="A222" s="61">
        <v>36557</v>
      </c>
      <c r="B222" s="62">
        <v>11118.2</v>
      </c>
      <c r="C222" s="63">
        <v>10114.799999999999</v>
      </c>
      <c r="D222" s="62">
        <f t="shared" si="15"/>
        <v>132531.5</v>
      </c>
      <c r="E222" s="62">
        <f t="shared" si="16"/>
        <v>132912.29999999999</v>
      </c>
      <c r="F222" s="62">
        <f t="shared" si="17"/>
        <v>3.7319699203224421</v>
      </c>
      <c r="G222" s="62">
        <f t="shared" si="14"/>
        <v>6.9885470867033987</v>
      </c>
      <c r="H222" s="64">
        <v>1977.1</v>
      </c>
      <c r="I222" s="62">
        <f t="shared" si="18"/>
        <v>9.534626038781159</v>
      </c>
      <c r="J222" s="62"/>
    </row>
    <row r="223" spans="1:10" s="51" customFormat="1" ht="13" x14ac:dyDescent="0.3">
      <c r="A223" s="61">
        <v>36586</v>
      </c>
      <c r="B223" s="62">
        <v>11156.1</v>
      </c>
      <c r="C223" s="63">
        <v>10930.1</v>
      </c>
      <c r="D223" s="62">
        <f t="shared" si="15"/>
        <v>132887.5</v>
      </c>
      <c r="E223" s="62">
        <f t="shared" si="16"/>
        <v>133302.39999999999</v>
      </c>
      <c r="F223" s="62">
        <f t="shared" si="17"/>
        <v>3.2962657753168951</v>
      </c>
      <c r="G223" s="62">
        <f t="shared" si="14"/>
        <v>6.4760728688993883</v>
      </c>
      <c r="H223" s="64">
        <v>1986.9</v>
      </c>
      <c r="I223" s="62">
        <f t="shared" si="18"/>
        <v>11.579715842084576</v>
      </c>
      <c r="J223" s="62"/>
    </row>
    <row r="224" spans="1:10" s="51" customFormat="1" ht="13" x14ac:dyDescent="0.3">
      <c r="A224" s="61">
        <v>36617</v>
      </c>
      <c r="B224" s="62">
        <v>11163.7</v>
      </c>
      <c r="C224" s="63">
        <v>10609.9</v>
      </c>
      <c r="D224" s="62">
        <f t="shared" si="15"/>
        <v>133181.20000000001</v>
      </c>
      <c r="E224" s="62">
        <f t="shared" si="16"/>
        <v>133521.60000000001</v>
      </c>
      <c r="F224" s="62">
        <f t="shared" si="17"/>
        <v>2.7019319227230976</v>
      </c>
      <c r="G224" s="62">
        <f t="shared" ref="G224:G287" si="19">(E224-E212)/E212*100</f>
        <v>6.1137036989941791</v>
      </c>
      <c r="H224" s="64">
        <v>1956.7</v>
      </c>
      <c r="I224" s="62">
        <f t="shared" si="18"/>
        <v>6.0829493087557625</v>
      </c>
      <c r="J224" s="62"/>
    </row>
    <row r="225" spans="1:10" s="51" customFormat="1" ht="13" x14ac:dyDescent="0.3">
      <c r="A225" s="61">
        <v>36647</v>
      </c>
      <c r="B225" s="62">
        <v>11328.4</v>
      </c>
      <c r="C225" s="63">
        <v>11052.7</v>
      </c>
      <c r="D225" s="62">
        <f t="shared" si="15"/>
        <v>133611.6</v>
      </c>
      <c r="E225" s="62">
        <f t="shared" si="16"/>
        <v>133993.29999999999</v>
      </c>
      <c r="F225" s="62">
        <f t="shared" si="17"/>
        <v>3.9493485043127143</v>
      </c>
      <c r="G225" s="62">
        <f t="shared" si="19"/>
        <v>5.9996424310888568</v>
      </c>
      <c r="H225" s="64">
        <v>2058.5</v>
      </c>
      <c r="I225" s="62">
        <f t="shared" si="18"/>
        <v>11.674713828459831</v>
      </c>
      <c r="J225" s="62"/>
    </row>
    <row r="226" spans="1:10" s="51" customFormat="1" ht="13" x14ac:dyDescent="0.3">
      <c r="A226" s="61">
        <v>36678</v>
      </c>
      <c r="B226" s="62">
        <v>12241.6</v>
      </c>
      <c r="C226" s="63">
        <v>11675.2</v>
      </c>
      <c r="D226" s="62">
        <f t="shared" si="15"/>
        <v>134945.5</v>
      </c>
      <c r="E226" s="62">
        <f t="shared" si="16"/>
        <v>135403.69999999998</v>
      </c>
      <c r="F226" s="62">
        <f t="shared" si="17"/>
        <v>12.228975861088951</v>
      </c>
      <c r="G226" s="62">
        <f t="shared" si="19"/>
        <v>6.5182008198687775</v>
      </c>
      <c r="H226" s="64">
        <v>2393.9</v>
      </c>
      <c r="I226" s="62">
        <f t="shared" si="18"/>
        <v>30.365408702281769</v>
      </c>
      <c r="J226" s="62"/>
    </row>
    <row r="227" spans="1:10" s="51" customFormat="1" ht="13" x14ac:dyDescent="0.3">
      <c r="A227" s="61">
        <v>36708</v>
      </c>
      <c r="B227" s="62">
        <v>10943.4</v>
      </c>
      <c r="C227" s="63">
        <v>10605.2</v>
      </c>
      <c r="D227" s="62">
        <f t="shared" si="15"/>
        <v>134998.80000000002</v>
      </c>
      <c r="E227" s="62">
        <f t="shared" si="16"/>
        <v>135184</v>
      </c>
      <c r="F227" s="62">
        <f t="shared" si="17"/>
        <v>0.48943535872029892</v>
      </c>
      <c r="G227" s="62">
        <f t="shared" si="19"/>
        <v>5.8461885381318375</v>
      </c>
      <c r="H227" s="64">
        <v>1946.5</v>
      </c>
      <c r="I227" s="62">
        <f t="shared" si="18"/>
        <v>5.2617348042396683</v>
      </c>
      <c r="J227" s="62"/>
    </row>
    <row r="228" spans="1:10" s="51" customFormat="1" ht="13" x14ac:dyDescent="0.3">
      <c r="A228" s="61">
        <v>36739</v>
      </c>
      <c r="B228" s="62">
        <v>11518.8</v>
      </c>
      <c r="C228" s="63">
        <v>11190.6</v>
      </c>
      <c r="D228" s="62">
        <f t="shared" si="15"/>
        <v>135424.09999999998</v>
      </c>
      <c r="E228" s="62">
        <f t="shared" si="16"/>
        <v>135819.29999999999</v>
      </c>
      <c r="F228" s="62">
        <f t="shared" si="17"/>
        <v>3.833776535809251</v>
      </c>
      <c r="G228" s="62">
        <f t="shared" si="19"/>
        <v>5.7475515290340118</v>
      </c>
      <c r="H228" s="64">
        <v>2062.5</v>
      </c>
      <c r="I228" s="62">
        <f t="shared" si="18"/>
        <v>8.6498445977980332</v>
      </c>
      <c r="J228" s="62"/>
    </row>
    <row r="229" spans="1:10" s="51" customFormat="1" ht="13" x14ac:dyDescent="0.3">
      <c r="A229" s="61">
        <v>36770</v>
      </c>
      <c r="B229" s="62">
        <v>11736.2</v>
      </c>
      <c r="C229" s="63">
        <v>11447.4</v>
      </c>
      <c r="D229" s="62">
        <f t="shared" si="15"/>
        <v>135965.4</v>
      </c>
      <c r="E229" s="62">
        <f t="shared" si="16"/>
        <v>136357.79999999999</v>
      </c>
      <c r="F229" s="62">
        <f t="shared" si="17"/>
        <v>4.8352374742070152</v>
      </c>
      <c r="G229" s="62">
        <f t="shared" si="19"/>
        <v>5.4695621503886027</v>
      </c>
      <c r="H229" s="64">
        <v>2063.5</v>
      </c>
      <c r="I229" s="62">
        <f t="shared" si="18"/>
        <v>5.9944524347647441</v>
      </c>
      <c r="J229" s="62"/>
    </row>
    <row r="230" spans="1:10" s="51" customFormat="1" ht="13" x14ac:dyDescent="0.3">
      <c r="A230" s="61">
        <v>36800</v>
      </c>
      <c r="B230" s="62">
        <v>11627.1</v>
      </c>
      <c r="C230" s="63">
        <v>11664.4</v>
      </c>
      <c r="D230" s="62">
        <f t="shared" si="15"/>
        <v>136425.79999999999</v>
      </c>
      <c r="E230" s="62">
        <f t="shared" si="16"/>
        <v>136685.4</v>
      </c>
      <c r="F230" s="62">
        <f t="shared" si="17"/>
        <v>4.1229727672454679</v>
      </c>
      <c r="G230" s="62">
        <f t="shared" si="19"/>
        <v>5.2642360635133754</v>
      </c>
      <c r="H230" s="64">
        <v>2051.8000000000002</v>
      </c>
      <c r="I230" s="62">
        <f t="shared" si="18"/>
        <v>5.2043275393529322</v>
      </c>
      <c r="J230" s="62"/>
    </row>
    <row r="231" spans="1:10" s="51" customFormat="1" ht="13" x14ac:dyDescent="0.3">
      <c r="A231" s="61">
        <v>36831</v>
      </c>
      <c r="B231" s="62">
        <v>11629.7</v>
      </c>
      <c r="C231" s="63">
        <v>12127.8</v>
      </c>
      <c r="D231" s="62">
        <f t="shared" si="15"/>
        <v>136806.9</v>
      </c>
      <c r="E231" s="62">
        <f t="shared" si="16"/>
        <v>137229.19999999998</v>
      </c>
      <c r="F231" s="62">
        <f t="shared" si="17"/>
        <v>3.3879771704923312</v>
      </c>
      <c r="G231" s="62">
        <f t="shared" si="19"/>
        <v>4.9224297371915915</v>
      </c>
      <c r="H231" s="64">
        <v>2094.9</v>
      </c>
      <c r="I231" s="62">
        <f t="shared" si="18"/>
        <v>8.3363500025857178</v>
      </c>
      <c r="J231" s="62"/>
    </row>
    <row r="232" spans="1:10" s="51" customFormat="1" ht="13" x14ac:dyDescent="0.3">
      <c r="A232" s="61">
        <v>36861</v>
      </c>
      <c r="B232" s="62">
        <v>11783.5</v>
      </c>
      <c r="C232" s="63">
        <v>15567.3</v>
      </c>
      <c r="D232" s="62">
        <f t="shared" si="15"/>
        <v>137389.20000000001</v>
      </c>
      <c r="E232" s="62">
        <f t="shared" si="16"/>
        <v>137779.59999999998</v>
      </c>
      <c r="F232" s="62">
        <f t="shared" si="17"/>
        <v>5.1985501553404925</v>
      </c>
      <c r="G232" s="62">
        <f t="shared" si="19"/>
        <v>4.401817072754878</v>
      </c>
      <c r="H232" s="64">
        <v>2102</v>
      </c>
      <c r="I232" s="62">
        <f t="shared" si="18"/>
        <v>9.6848257148820664</v>
      </c>
      <c r="J232" s="62"/>
    </row>
    <row r="233" spans="1:10" s="51" customFormat="1" ht="13" x14ac:dyDescent="0.3">
      <c r="A233" s="61">
        <v>36892</v>
      </c>
      <c r="B233" s="62">
        <v>11896</v>
      </c>
      <c r="C233" s="63">
        <v>11612.2</v>
      </c>
      <c r="D233" s="62">
        <f t="shared" si="15"/>
        <v>138142.70000000001</v>
      </c>
      <c r="E233" s="62">
        <f t="shared" si="16"/>
        <v>138597.6</v>
      </c>
      <c r="F233" s="62">
        <f t="shared" si="17"/>
        <v>6.7623962306484184</v>
      </c>
      <c r="G233" s="62">
        <f t="shared" si="19"/>
        <v>4.8174511221560401</v>
      </c>
      <c r="H233" s="64">
        <v>2113.1999999999998</v>
      </c>
      <c r="I233" s="62">
        <f t="shared" si="18"/>
        <v>7.4599542334096016</v>
      </c>
      <c r="J233" s="62"/>
    </row>
    <row r="234" spans="1:10" s="51" customFormat="1" ht="13" x14ac:dyDescent="0.3">
      <c r="A234" s="61">
        <v>36923</v>
      </c>
      <c r="B234" s="62">
        <v>12095.8</v>
      </c>
      <c r="C234" s="63">
        <v>10625.2</v>
      </c>
      <c r="D234" s="62">
        <f t="shared" si="15"/>
        <v>139120.29999999999</v>
      </c>
      <c r="E234" s="62">
        <f t="shared" si="16"/>
        <v>139108</v>
      </c>
      <c r="F234" s="62">
        <f t="shared" si="17"/>
        <v>8.7927901998524813</v>
      </c>
      <c r="G234" s="62">
        <f t="shared" si="19"/>
        <v>4.6614948353162289</v>
      </c>
      <c r="H234" s="64">
        <v>2140.5</v>
      </c>
      <c r="I234" s="62">
        <f t="shared" si="18"/>
        <v>8.2646300136563688</v>
      </c>
      <c r="J234" s="62"/>
    </row>
    <row r="235" spans="1:10" s="51" customFormat="1" ht="13" x14ac:dyDescent="0.3">
      <c r="A235" s="61">
        <v>36951</v>
      </c>
      <c r="B235" s="62">
        <v>12176.4</v>
      </c>
      <c r="C235" s="63">
        <v>11940.5</v>
      </c>
      <c r="D235" s="62">
        <f t="shared" si="15"/>
        <v>140140.6</v>
      </c>
      <c r="E235" s="62">
        <f t="shared" si="16"/>
        <v>140118.39999999999</v>
      </c>
      <c r="F235" s="62">
        <f t="shared" si="17"/>
        <v>9.1456691854680336</v>
      </c>
      <c r="G235" s="62">
        <f t="shared" si="19"/>
        <v>5.1131862592121369</v>
      </c>
      <c r="H235" s="64">
        <v>2148.4</v>
      </c>
      <c r="I235" s="62">
        <f t="shared" si="18"/>
        <v>8.1282399718153897</v>
      </c>
      <c r="J235" s="62"/>
    </row>
    <row r="236" spans="1:10" s="51" customFormat="1" ht="13" x14ac:dyDescent="0.3">
      <c r="A236" s="61">
        <v>36982</v>
      </c>
      <c r="B236" s="62">
        <v>12250.2</v>
      </c>
      <c r="C236" s="63">
        <v>11576.8</v>
      </c>
      <c r="D236" s="62">
        <f t="shared" si="15"/>
        <v>141227.1</v>
      </c>
      <c r="E236" s="62">
        <f t="shared" si="16"/>
        <v>141085.29999999999</v>
      </c>
      <c r="F236" s="62">
        <f t="shared" si="17"/>
        <v>9.7324363786199903</v>
      </c>
      <c r="G236" s="62">
        <f t="shared" si="19"/>
        <v>5.6647763358138175</v>
      </c>
      <c r="H236" s="64">
        <v>2188.1999999999998</v>
      </c>
      <c r="I236" s="62">
        <f t="shared" si="18"/>
        <v>11.831144273521733</v>
      </c>
      <c r="J236" s="62"/>
    </row>
    <row r="237" spans="1:10" s="51" customFormat="1" ht="13" x14ac:dyDescent="0.3">
      <c r="A237" s="61">
        <v>37012</v>
      </c>
      <c r="B237" s="62">
        <v>12282.6</v>
      </c>
      <c r="C237" s="63">
        <v>12075.8</v>
      </c>
      <c r="D237" s="62">
        <f t="shared" si="15"/>
        <v>142181.29999999999</v>
      </c>
      <c r="E237" s="62">
        <f t="shared" si="16"/>
        <v>142108.4</v>
      </c>
      <c r="F237" s="62">
        <f t="shared" si="17"/>
        <v>8.4230782811341474</v>
      </c>
      <c r="G237" s="62">
        <f t="shared" si="19"/>
        <v>6.0563475934990825</v>
      </c>
      <c r="H237" s="64">
        <v>2201.9</v>
      </c>
      <c r="I237" s="62">
        <f t="shared" si="18"/>
        <v>6.9662375516152579</v>
      </c>
      <c r="J237" s="62"/>
    </row>
    <row r="238" spans="1:10" s="51" customFormat="1" ht="13" x14ac:dyDescent="0.3">
      <c r="A238" s="61">
        <v>37043</v>
      </c>
      <c r="B238" s="62">
        <v>12365.7</v>
      </c>
      <c r="C238" s="63">
        <v>11749.3</v>
      </c>
      <c r="D238" s="62">
        <f t="shared" si="15"/>
        <v>142305.4</v>
      </c>
      <c r="E238" s="62">
        <f t="shared" si="16"/>
        <v>142182.5</v>
      </c>
      <c r="F238" s="62">
        <f t="shared" si="17"/>
        <v>1.0137563717161184</v>
      </c>
      <c r="G238" s="62">
        <f t="shared" si="19"/>
        <v>5.0063624553834334</v>
      </c>
      <c r="H238" s="64">
        <v>2263.1999999999998</v>
      </c>
      <c r="I238" s="62">
        <f t="shared" si="18"/>
        <v>-5.4597100964952698</v>
      </c>
      <c r="J238" s="62"/>
    </row>
    <row r="239" spans="1:10" s="51" customFormat="1" ht="13" x14ac:dyDescent="0.3">
      <c r="A239" s="61">
        <v>37073</v>
      </c>
      <c r="B239" s="62">
        <v>12436.1</v>
      </c>
      <c r="C239" s="63">
        <v>12038.9</v>
      </c>
      <c r="D239" s="62">
        <f t="shared" si="15"/>
        <v>143798.1</v>
      </c>
      <c r="E239" s="62">
        <f t="shared" si="16"/>
        <v>143616.19999999998</v>
      </c>
      <c r="F239" s="62">
        <f t="shared" si="17"/>
        <v>13.64018495166037</v>
      </c>
      <c r="G239" s="62">
        <f t="shared" si="19"/>
        <v>6.2375724937862334</v>
      </c>
      <c r="H239" s="64">
        <v>2280.9</v>
      </c>
      <c r="I239" s="62">
        <f t="shared" si="18"/>
        <v>17.179553043924997</v>
      </c>
      <c r="J239" s="62"/>
    </row>
    <row r="240" spans="1:10" s="51" customFormat="1" ht="13" x14ac:dyDescent="0.3">
      <c r="A240" s="61">
        <v>37104</v>
      </c>
      <c r="B240" s="62">
        <v>12442.8</v>
      </c>
      <c r="C240" s="63">
        <v>12204.9</v>
      </c>
      <c r="D240" s="62">
        <f t="shared" si="15"/>
        <v>144722.09999999998</v>
      </c>
      <c r="E240" s="62">
        <f t="shared" si="16"/>
        <v>144630.5</v>
      </c>
      <c r="F240" s="62">
        <f t="shared" si="17"/>
        <v>8.0216689238462333</v>
      </c>
      <c r="G240" s="62">
        <f t="shared" si="19"/>
        <v>6.4874432426024962</v>
      </c>
      <c r="H240" s="64">
        <v>2292.9</v>
      </c>
      <c r="I240" s="62">
        <f t="shared" si="18"/>
        <v>11.170909090909095</v>
      </c>
      <c r="J240" s="62"/>
    </row>
    <row r="241" spans="1:10" s="51" customFormat="1" ht="13" x14ac:dyDescent="0.3">
      <c r="A241" s="61">
        <v>37135</v>
      </c>
      <c r="B241" s="62">
        <v>12462.2</v>
      </c>
      <c r="C241" s="63">
        <v>11949.3</v>
      </c>
      <c r="D241" s="62">
        <f t="shared" si="15"/>
        <v>145448.1</v>
      </c>
      <c r="E241" s="62">
        <f t="shared" si="16"/>
        <v>145132.4</v>
      </c>
      <c r="F241" s="62">
        <f t="shared" si="17"/>
        <v>6.1859886505001613</v>
      </c>
      <c r="G241" s="62">
        <f t="shared" si="19"/>
        <v>6.4349820838998619</v>
      </c>
      <c r="H241" s="64">
        <v>2273.4</v>
      </c>
      <c r="I241" s="62">
        <f t="shared" si="18"/>
        <v>10.172037799854621</v>
      </c>
      <c r="J241" s="62"/>
    </row>
    <row r="242" spans="1:10" s="51" customFormat="1" ht="13" x14ac:dyDescent="0.3">
      <c r="A242" s="61">
        <v>37165</v>
      </c>
      <c r="B242" s="62">
        <v>12627</v>
      </c>
      <c r="C242" s="63">
        <v>12797.9</v>
      </c>
      <c r="D242" s="62">
        <f t="shared" si="15"/>
        <v>146448.00000000003</v>
      </c>
      <c r="E242" s="62">
        <f t="shared" si="16"/>
        <v>146265.9</v>
      </c>
      <c r="F242" s="62">
        <f t="shared" si="17"/>
        <v>8.5997368217354246</v>
      </c>
      <c r="G242" s="62">
        <f t="shared" si="19"/>
        <v>7.009161183271952</v>
      </c>
      <c r="H242" s="64">
        <v>2330</v>
      </c>
      <c r="I242" s="62">
        <f t="shared" si="18"/>
        <v>13.558826396334917</v>
      </c>
      <c r="J242" s="62"/>
    </row>
    <row r="243" spans="1:10" s="51" customFormat="1" ht="13" x14ac:dyDescent="0.3">
      <c r="A243" s="61">
        <v>37196</v>
      </c>
      <c r="B243" s="62">
        <v>12704.7</v>
      </c>
      <c r="C243" s="63">
        <v>13359</v>
      </c>
      <c r="D243" s="62">
        <f t="shared" si="15"/>
        <v>147523.00000000003</v>
      </c>
      <c r="E243" s="62">
        <f t="shared" si="16"/>
        <v>147497.1</v>
      </c>
      <c r="F243" s="62">
        <f t="shared" si="17"/>
        <v>9.2435746407903885</v>
      </c>
      <c r="G243" s="62">
        <f t="shared" si="19"/>
        <v>7.4822996854896946</v>
      </c>
      <c r="H243" s="64">
        <v>2349</v>
      </c>
      <c r="I243" s="62">
        <f t="shared" si="18"/>
        <v>12.129457253329509</v>
      </c>
      <c r="J243" s="62"/>
    </row>
    <row r="244" spans="1:10" s="51" customFormat="1" ht="13" x14ac:dyDescent="0.3">
      <c r="A244" s="61">
        <v>37226</v>
      </c>
      <c r="B244" s="62">
        <v>12850.6</v>
      </c>
      <c r="C244" s="63">
        <v>16743.5</v>
      </c>
      <c r="D244" s="62">
        <f t="shared" si="15"/>
        <v>148590.1</v>
      </c>
      <c r="E244" s="62">
        <f t="shared" si="16"/>
        <v>148673.29999999999</v>
      </c>
      <c r="F244" s="62">
        <f t="shared" si="17"/>
        <v>9.0558832265455962</v>
      </c>
      <c r="G244" s="62">
        <f t="shared" si="19"/>
        <v>7.9066131706000116</v>
      </c>
      <c r="H244" s="64">
        <v>2388</v>
      </c>
      <c r="I244" s="62">
        <f t="shared" si="18"/>
        <v>13.606089438629876</v>
      </c>
      <c r="J244" s="62"/>
    </row>
    <row r="245" spans="1:10" s="51" customFormat="1" ht="13" x14ac:dyDescent="0.3">
      <c r="A245" s="61">
        <v>37257</v>
      </c>
      <c r="B245" s="62">
        <v>13018.9</v>
      </c>
      <c r="C245" s="63">
        <v>12836</v>
      </c>
      <c r="D245" s="62">
        <f t="shared" si="15"/>
        <v>149713</v>
      </c>
      <c r="E245" s="62">
        <f t="shared" si="16"/>
        <v>149897.09999999998</v>
      </c>
      <c r="F245" s="62">
        <f t="shared" si="17"/>
        <v>9.439307330195021</v>
      </c>
      <c r="G245" s="62">
        <f t="shared" si="19"/>
        <v>8.152738575559729</v>
      </c>
      <c r="H245" s="64">
        <v>2454.1</v>
      </c>
      <c r="I245" s="62">
        <f t="shared" si="18"/>
        <v>16.131932614045056</v>
      </c>
      <c r="J245" s="62"/>
    </row>
    <row r="246" spans="1:10" s="51" customFormat="1" ht="13" x14ac:dyDescent="0.3">
      <c r="A246" s="61">
        <v>37288</v>
      </c>
      <c r="B246" s="62">
        <v>12974.7</v>
      </c>
      <c r="C246" s="63">
        <v>11392.4</v>
      </c>
      <c r="D246" s="62">
        <f t="shared" si="15"/>
        <v>150591.9</v>
      </c>
      <c r="E246" s="62">
        <f t="shared" si="16"/>
        <v>150664.29999999999</v>
      </c>
      <c r="F246" s="62">
        <f t="shared" si="17"/>
        <v>7.2661585012979844</v>
      </c>
      <c r="G246" s="62">
        <f t="shared" si="19"/>
        <v>8.3074301981194374</v>
      </c>
      <c r="H246" s="64">
        <v>2416</v>
      </c>
      <c r="I246" s="62">
        <f t="shared" si="18"/>
        <v>12.870824573697734</v>
      </c>
      <c r="J246" s="62"/>
    </row>
    <row r="247" spans="1:10" s="51" customFormat="1" ht="13" x14ac:dyDescent="0.3">
      <c r="A247" s="61">
        <v>37316</v>
      </c>
      <c r="B247" s="62">
        <v>13069.4</v>
      </c>
      <c r="C247" s="63">
        <v>12728.5</v>
      </c>
      <c r="D247" s="62">
        <f t="shared" si="15"/>
        <v>151484.9</v>
      </c>
      <c r="E247" s="62">
        <f t="shared" si="16"/>
        <v>151452.29999999999</v>
      </c>
      <c r="F247" s="62">
        <f t="shared" si="17"/>
        <v>7.3338589402450634</v>
      </c>
      <c r="G247" s="62">
        <f t="shared" si="19"/>
        <v>8.0888020417018716</v>
      </c>
      <c r="H247" s="64">
        <v>2445.4</v>
      </c>
      <c r="I247" s="62">
        <f t="shared" si="18"/>
        <v>13.824241295848072</v>
      </c>
      <c r="J247" s="62"/>
    </row>
    <row r="248" spans="1:10" s="51" customFormat="1" ht="13" x14ac:dyDescent="0.3">
      <c r="A248" s="61">
        <v>37347</v>
      </c>
      <c r="B248" s="62">
        <v>13172.6</v>
      </c>
      <c r="C248" s="63">
        <v>12455.8</v>
      </c>
      <c r="D248" s="62">
        <f t="shared" si="15"/>
        <v>152407.29999999999</v>
      </c>
      <c r="E248" s="62">
        <f t="shared" si="16"/>
        <v>152331.29999999999</v>
      </c>
      <c r="F248" s="62">
        <f t="shared" si="17"/>
        <v>7.5296729849308548</v>
      </c>
      <c r="G248" s="62">
        <f t="shared" si="19"/>
        <v>7.9710643135748382</v>
      </c>
      <c r="H248" s="64">
        <v>2525</v>
      </c>
      <c r="I248" s="62">
        <f t="shared" si="18"/>
        <v>15.391646101818857</v>
      </c>
      <c r="J248" s="62"/>
    </row>
    <row r="249" spans="1:10" s="51" customFormat="1" ht="13" x14ac:dyDescent="0.3">
      <c r="A249" s="61">
        <v>37377</v>
      </c>
      <c r="B249" s="62">
        <v>13381.9</v>
      </c>
      <c r="C249" s="63">
        <v>13217.9</v>
      </c>
      <c r="D249" s="62">
        <f t="shared" si="15"/>
        <v>153506.59999999998</v>
      </c>
      <c r="E249" s="62">
        <f t="shared" si="16"/>
        <v>153473.39999999997</v>
      </c>
      <c r="F249" s="62">
        <f t="shared" si="17"/>
        <v>8.9500594336703898</v>
      </c>
      <c r="G249" s="62">
        <f t="shared" si="19"/>
        <v>7.9974160570381283</v>
      </c>
      <c r="H249" s="64">
        <v>2567.8000000000002</v>
      </c>
      <c r="I249" s="62">
        <f t="shared" si="18"/>
        <v>16.617466733275808</v>
      </c>
      <c r="J249" s="62"/>
    </row>
    <row r="250" spans="1:10" s="51" customFormat="1" ht="13" x14ac:dyDescent="0.3">
      <c r="A250" s="61">
        <v>37408</v>
      </c>
      <c r="B250" s="62">
        <v>13272.4</v>
      </c>
      <c r="C250" s="63">
        <v>12550.6</v>
      </c>
      <c r="D250" s="62">
        <f t="shared" si="15"/>
        <v>154413.29999999999</v>
      </c>
      <c r="E250" s="62">
        <f t="shared" si="16"/>
        <v>154274.70000000001</v>
      </c>
      <c r="F250" s="62">
        <f t="shared" si="17"/>
        <v>7.3323790808445848</v>
      </c>
      <c r="G250" s="62">
        <f t="shared" si="19"/>
        <v>8.5047034620997746</v>
      </c>
      <c r="H250" s="64">
        <v>2566</v>
      </c>
      <c r="I250" s="62">
        <f t="shared" si="18"/>
        <v>13.37928596677272</v>
      </c>
      <c r="J250" s="62"/>
    </row>
    <row r="251" spans="1:10" s="51" customFormat="1" ht="13" x14ac:dyDescent="0.3">
      <c r="A251" s="61">
        <v>37438</v>
      </c>
      <c r="B251" s="62">
        <v>13351.1</v>
      </c>
      <c r="C251" s="63">
        <v>12943.3</v>
      </c>
      <c r="D251" s="62">
        <f t="shared" si="15"/>
        <v>155328.29999999999</v>
      </c>
      <c r="E251" s="62">
        <f t="shared" si="16"/>
        <v>155179.09999999998</v>
      </c>
      <c r="F251" s="62">
        <f t="shared" si="17"/>
        <v>7.3576121131222809</v>
      </c>
      <c r="G251" s="62">
        <f t="shared" si="19"/>
        <v>8.0512504856694402</v>
      </c>
      <c r="H251" s="64">
        <v>2520.6999999999998</v>
      </c>
      <c r="I251" s="62">
        <f t="shared" si="18"/>
        <v>10.513393835766571</v>
      </c>
      <c r="J251" s="62"/>
    </row>
    <row r="252" spans="1:10" s="51" customFormat="1" ht="13" x14ac:dyDescent="0.3">
      <c r="A252" s="61">
        <v>37469</v>
      </c>
      <c r="B252" s="62">
        <v>13485.3</v>
      </c>
      <c r="C252" s="63">
        <v>13261.7</v>
      </c>
      <c r="D252" s="62">
        <f t="shared" si="15"/>
        <v>156370.79999999999</v>
      </c>
      <c r="E252" s="62">
        <f t="shared" si="16"/>
        <v>156235.9</v>
      </c>
      <c r="F252" s="62">
        <f t="shared" si="17"/>
        <v>8.3783392805477881</v>
      </c>
      <c r="G252" s="62">
        <f t="shared" si="19"/>
        <v>8.0241719416029067</v>
      </c>
      <c r="H252" s="64">
        <v>2546.8000000000002</v>
      </c>
      <c r="I252" s="62">
        <f t="shared" si="18"/>
        <v>11.07331327140303</v>
      </c>
      <c r="J252" s="62"/>
    </row>
    <row r="253" spans="1:10" s="51" customFormat="1" ht="13" x14ac:dyDescent="0.3">
      <c r="A253" s="61">
        <v>37500</v>
      </c>
      <c r="B253" s="62">
        <v>13525.8</v>
      </c>
      <c r="C253" s="63">
        <v>12888.3</v>
      </c>
      <c r="D253" s="62">
        <f t="shared" si="15"/>
        <v>157434.4</v>
      </c>
      <c r="E253" s="62">
        <f t="shared" si="16"/>
        <v>157174.9</v>
      </c>
      <c r="F253" s="62">
        <f t="shared" si="17"/>
        <v>8.5346086565774772</v>
      </c>
      <c r="G253" s="62">
        <f t="shared" si="19"/>
        <v>8.2975958504096941</v>
      </c>
      <c r="H253" s="64">
        <v>2547.4</v>
      </c>
      <c r="I253" s="62">
        <f t="shared" si="18"/>
        <v>12.052432479985924</v>
      </c>
      <c r="J253" s="62"/>
    </row>
    <row r="254" spans="1:10" s="51" customFormat="1" ht="13" x14ac:dyDescent="0.3">
      <c r="A254" s="61">
        <v>37530</v>
      </c>
      <c r="B254" s="62">
        <v>13474.3</v>
      </c>
      <c r="C254" s="63">
        <v>13798.9</v>
      </c>
      <c r="D254" s="62">
        <f t="shared" si="15"/>
        <v>158281.69999999998</v>
      </c>
      <c r="E254" s="62">
        <f t="shared" si="16"/>
        <v>158175.9</v>
      </c>
      <c r="F254" s="62">
        <f t="shared" si="17"/>
        <v>6.7102241229112165</v>
      </c>
      <c r="G254" s="62">
        <f t="shared" si="19"/>
        <v>8.1427044854610671</v>
      </c>
      <c r="H254" s="64">
        <v>2543.6999999999998</v>
      </c>
      <c r="I254" s="62">
        <f t="shared" si="18"/>
        <v>9.1716738197424821</v>
      </c>
      <c r="J254" s="62"/>
    </row>
    <row r="255" spans="1:10" s="51" customFormat="1" ht="13" x14ac:dyDescent="0.3">
      <c r="A255" s="61">
        <v>37561</v>
      </c>
      <c r="B255" s="62">
        <v>13756.4</v>
      </c>
      <c r="C255" s="63">
        <v>14418.4</v>
      </c>
      <c r="D255" s="62">
        <f t="shared" si="15"/>
        <v>159333.39999999997</v>
      </c>
      <c r="E255" s="62">
        <f t="shared" si="16"/>
        <v>159235.29999999999</v>
      </c>
      <c r="F255" s="62">
        <f t="shared" si="17"/>
        <v>8.278038836021306</v>
      </c>
      <c r="G255" s="62">
        <f t="shared" si="19"/>
        <v>7.9582581623638582</v>
      </c>
      <c r="H255" s="64">
        <v>2574.9</v>
      </c>
      <c r="I255" s="62">
        <f t="shared" si="18"/>
        <v>9.6168582375478966</v>
      </c>
      <c r="J255" s="62"/>
    </row>
    <row r="256" spans="1:10" s="51" customFormat="1" ht="13" x14ac:dyDescent="0.3">
      <c r="A256" s="61">
        <v>37591</v>
      </c>
      <c r="B256" s="62">
        <v>13724.1</v>
      </c>
      <c r="C256" s="63">
        <v>17801.400000000001</v>
      </c>
      <c r="D256" s="62">
        <f t="shared" si="15"/>
        <v>160206.9</v>
      </c>
      <c r="E256" s="62">
        <f t="shared" si="16"/>
        <v>160293.19999999998</v>
      </c>
      <c r="F256" s="62">
        <f t="shared" si="17"/>
        <v>6.797347983751731</v>
      </c>
      <c r="G256" s="62">
        <f t="shared" si="19"/>
        <v>7.8157275045351078</v>
      </c>
      <c r="H256" s="64">
        <v>2570.1</v>
      </c>
      <c r="I256" s="62">
        <f t="shared" si="18"/>
        <v>7.6256281407035136</v>
      </c>
      <c r="J256" s="62"/>
    </row>
    <row r="257" spans="1:10" s="51" customFormat="1" ht="13" x14ac:dyDescent="0.3">
      <c r="A257" s="61">
        <v>37622</v>
      </c>
      <c r="B257" s="62">
        <v>13742.8</v>
      </c>
      <c r="C257" s="63">
        <v>13636.3</v>
      </c>
      <c r="D257" s="62">
        <f t="shared" si="15"/>
        <v>160930.80000000002</v>
      </c>
      <c r="E257" s="62">
        <f t="shared" si="16"/>
        <v>161093.49999999997</v>
      </c>
      <c r="F257" s="62">
        <f t="shared" si="17"/>
        <v>5.5603776048667681</v>
      </c>
      <c r="G257" s="62">
        <f t="shared" si="19"/>
        <v>7.4693906686653682</v>
      </c>
      <c r="H257" s="64">
        <v>2533.6</v>
      </c>
      <c r="I257" s="62">
        <f t="shared" si="18"/>
        <v>3.2394767939366775</v>
      </c>
      <c r="J257" s="62"/>
    </row>
    <row r="258" spans="1:10" s="51" customFormat="1" ht="13" x14ac:dyDescent="0.3">
      <c r="A258" s="61">
        <v>37653</v>
      </c>
      <c r="B258" s="62">
        <v>13746.6</v>
      </c>
      <c r="C258" s="63">
        <v>12067.5</v>
      </c>
      <c r="D258" s="62">
        <f t="shared" si="15"/>
        <v>161702.70000000001</v>
      </c>
      <c r="E258" s="62">
        <f t="shared" si="16"/>
        <v>161768.59999999998</v>
      </c>
      <c r="F258" s="62">
        <f t="shared" si="17"/>
        <v>5.9492705033642368</v>
      </c>
      <c r="G258" s="62">
        <f t="shared" si="19"/>
        <v>7.3702263907242713</v>
      </c>
      <c r="H258" s="64">
        <v>2546.1</v>
      </c>
      <c r="I258" s="62">
        <f t="shared" si="18"/>
        <v>5.3849337748344333</v>
      </c>
      <c r="J258" s="62"/>
    </row>
    <row r="259" spans="1:10" s="51" customFormat="1" ht="13" x14ac:dyDescent="0.3">
      <c r="A259" s="61">
        <v>37681</v>
      </c>
      <c r="B259" s="62">
        <v>13844.2</v>
      </c>
      <c r="C259" s="63">
        <v>13289.7</v>
      </c>
      <c r="D259" s="62">
        <f t="shared" si="15"/>
        <v>162477.50000000003</v>
      </c>
      <c r="E259" s="62">
        <f t="shared" si="16"/>
        <v>162329.79999999999</v>
      </c>
      <c r="F259" s="62">
        <f t="shared" si="17"/>
        <v>5.9283517223438036</v>
      </c>
      <c r="G259" s="62">
        <f t="shared" si="19"/>
        <v>7.1821292908724397</v>
      </c>
      <c r="H259" s="64">
        <v>2574.8000000000002</v>
      </c>
      <c r="I259" s="62">
        <f t="shared" si="18"/>
        <v>5.291567841661899</v>
      </c>
      <c r="J259" s="62"/>
    </row>
    <row r="260" spans="1:10" s="51" customFormat="1" ht="13" x14ac:dyDescent="0.3">
      <c r="A260" s="61">
        <v>37712</v>
      </c>
      <c r="B260" s="62">
        <v>13995.3</v>
      </c>
      <c r="C260" s="63">
        <v>13347.9</v>
      </c>
      <c r="D260" s="62">
        <f t="shared" si="15"/>
        <v>163300.20000000001</v>
      </c>
      <c r="E260" s="62">
        <f t="shared" si="16"/>
        <v>163221.9</v>
      </c>
      <c r="F260" s="62">
        <f t="shared" si="17"/>
        <v>6.2455399845132993</v>
      </c>
      <c r="G260" s="62">
        <f t="shared" si="19"/>
        <v>7.1492858000949289</v>
      </c>
      <c r="H260" s="64">
        <v>2605.6999999999998</v>
      </c>
      <c r="I260" s="62">
        <f t="shared" si="18"/>
        <v>3.1960396039603891</v>
      </c>
      <c r="J260" s="62"/>
    </row>
    <row r="261" spans="1:10" s="51" customFormat="1" ht="13" x14ac:dyDescent="0.3">
      <c r="A261" s="61">
        <v>37742</v>
      </c>
      <c r="B261" s="62">
        <v>14092.6</v>
      </c>
      <c r="C261" s="63">
        <v>13897.3</v>
      </c>
      <c r="D261" s="62">
        <f t="shared" si="15"/>
        <v>164010.90000000002</v>
      </c>
      <c r="E261" s="62">
        <f t="shared" si="16"/>
        <v>163901.29999999999</v>
      </c>
      <c r="F261" s="62">
        <f t="shared" si="17"/>
        <v>5.3109050284339352</v>
      </c>
      <c r="G261" s="62">
        <f t="shared" si="19"/>
        <v>6.7945976305991955</v>
      </c>
      <c r="H261" s="64">
        <v>2643.1</v>
      </c>
      <c r="I261" s="62">
        <f t="shared" si="18"/>
        <v>2.9324713762754002</v>
      </c>
      <c r="J261" s="62"/>
    </row>
    <row r="262" spans="1:10" s="51" customFormat="1" ht="13" x14ac:dyDescent="0.3">
      <c r="A262" s="61">
        <v>37773</v>
      </c>
      <c r="B262" s="62">
        <v>14075.2</v>
      </c>
      <c r="C262" s="63">
        <v>13284</v>
      </c>
      <c r="D262" s="62">
        <f t="shared" si="15"/>
        <v>164813.70000000001</v>
      </c>
      <c r="E262" s="62">
        <f t="shared" si="16"/>
        <v>164634.69999999998</v>
      </c>
      <c r="F262" s="62">
        <f t="shared" si="17"/>
        <v>6.0486422952894809</v>
      </c>
      <c r="G262" s="62">
        <f t="shared" si="19"/>
        <v>6.7152942122071666</v>
      </c>
      <c r="H262" s="64">
        <v>2678.8</v>
      </c>
      <c r="I262" s="62">
        <f t="shared" si="18"/>
        <v>4.395946999220584</v>
      </c>
      <c r="J262" s="62"/>
    </row>
    <row r="263" spans="1:10" s="51" customFormat="1" ht="13" x14ac:dyDescent="0.3">
      <c r="A263" s="61">
        <v>37803</v>
      </c>
      <c r="B263" s="62">
        <v>14304.5</v>
      </c>
      <c r="C263" s="63">
        <v>14005.4</v>
      </c>
      <c r="D263" s="62">
        <f t="shared" si="15"/>
        <v>165767.1</v>
      </c>
      <c r="E263" s="62">
        <f t="shared" si="16"/>
        <v>165696.79999999999</v>
      </c>
      <c r="F263" s="62">
        <f t="shared" si="17"/>
        <v>7.1409846379699022</v>
      </c>
      <c r="G263" s="62">
        <f t="shared" si="19"/>
        <v>6.7777812862685849</v>
      </c>
      <c r="H263" s="64">
        <v>2729.5</v>
      </c>
      <c r="I263" s="62">
        <f t="shared" si="18"/>
        <v>8.2834133375649692</v>
      </c>
      <c r="J263" s="62"/>
    </row>
    <row r="264" spans="1:10" s="51" customFormat="1" ht="13" x14ac:dyDescent="0.3">
      <c r="A264" s="61">
        <v>37834</v>
      </c>
      <c r="B264" s="62">
        <v>14396.6</v>
      </c>
      <c r="C264" s="63">
        <v>13933.3</v>
      </c>
      <c r="D264" s="62">
        <f t="shared" si="15"/>
        <v>166678.40000000002</v>
      </c>
      <c r="E264" s="62">
        <f t="shared" si="16"/>
        <v>166368.4</v>
      </c>
      <c r="F264" s="62">
        <f t="shared" si="17"/>
        <v>6.7577287861597526</v>
      </c>
      <c r="G264" s="62">
        <f t="shared" si="19"/>
        <v>6.4853852411641624</v>
      </c>
      <c r="H264" s="64">
        <v>2735</v>
      </c>
      <c r="I264" s="62">
        <f t="shared" si="18"/>
        <v>7.3896654625412204</v>
      </c>
      <c r="J264" s="62"/>
    </row>
    <row r="265" spans="1:10" s="51" customFormat="1" ht="13" x14ac:dyDescent="0.3">
      <c r="A265" s="61">
        <v>37865</v>
      </c>
      <c r="B265" s="62">
        <v>14578.7</v>
      </c>
      <c r="C265" s="63">
        <v>14055.9</v>
      </c>
      <c r="D265" s="62">
        <f t="shared" si="15"/>
        <v>167731.30000000002</v>
      </c>
      <c r="E265" s="62">
        <f t="shared" si="16"/>
        <v>167535.99999999997</v>
      </c>
      <c r="F265" s="62">
        <f t="shared" si="17"/>
        <v>7.7843824394860306</v>
      </c>
      <c r="G265" s="62">
        <f t="shared" si="19"/>
        <v>6.5920830870577793</v>
      </c>
      <c r="H265" s="64">
        <v>2785.7</v>
      </c>
      <c r="I265" s="62">
        <f t="shared" si="18"/>
        <v>9.354636099552474</v>
      </c>
      <c r="J265" s="62"/>
    </row>
    <row r="266" spans="1:10" s="51" customFormat="1" ht="13" x14ac:dyDescent="0.3">
      <c r="A266" s="61">
        <v>37895</v>
      </c>
      <c r="B266" s="62">
        <v>14734</v>
      </c>
      <c r="C266" s="63">
        <v>15188.7</v>
      </c>
      <c r="D266" s="62">
        <f t="shared" si="15"/>
        <v>168991.00000000003</v>
      </c>
      <c r="E266" s="62">
        <f t="shared" si="16"/>
        <v>168925.8</v>
      </c>
      <c r="F266" s="62">
        <f t="shared" si="17"/>
        <v>9.3489086631587597</v>
      </c>
      <c r="G266" s="62">
        <f t="shared" si="19"/>
        <v>6.7961680635292705</v>
      </c>
      <c r="H266" s="64">
        <v>2783.4</v>
      </c>
      <c r="I266" s="62">
        <f t="shared" si="18"/>
        <v>9.4232810472933242</v>
      </c>
      <c r="J266" s="62"/>
    </row>
    <row r="267" spans="1:10" s="51" customFormat="1" ht="13" x14ac:dyDescent="0.3">
      <c r="A267" s="61">
        <v>37926</v>
      </c>
      <c r="B267" s="62">
        <v>14916</v>
      </c>
      <c r="C267" s="63">
        <v>15455</v>
      </c>
      <c r="D267" s="62">
        <f t="shared" si="15"/>
        <v>170150.6</v>
      </c>
      <c r="E267" s="62">
        <f t="shared" si="16"/>
        <v>169962.4</v>
      </c>
      <c r="F267" s="62">
        <f t="shared" si="17"/>
        <v>8.4295309819429534</v>
      </c>
      <c r="G267" s="62">
        <f t="shared" si="19"/>
        <v>6.7366344020452784</v>
      </c>
      <c r="H267" s="64">
        <v>2784.6</v>
      </c>
      <c r="I267" s="62">
        <f t="shared" si="18"/>
        <v>8.1440055924501848</v>
      </c>
      <c r="J267" s="62"/>
    </row>
    <row r="268" spans="1:10" s="51" customFormat="1" ht="13" x14ac:dyDescent="0.3">
      <c r="A268" s="61">
        <v>37956</v>
      </c>
      <c r="B268" s="62">
        <v>14885.7</v>
      </c>
      <c r="C268" s="63">
        <v>19384.400000000001</v>
      </c>
      <c r="D268" s="62">
        <f t="shared" si="15"/>
        <v>171312.2</v>
      </c>
      <c r="E268" s="62">
        <f t="shared" si="16"/>
        <v>171545.4</v>
      </c>
      <c r="F268" s="62">
        <f t="shared" si="17"/>
        <v>8.4639429907972126</v>
      </c>
      <c r="G268" s="62">
        <f t="shared" si="19"/>
        <v>7.0197612874407733</v>
      </c>
      <c r="H268" s="64">
        <v>2781.4</v>
      </c>
      <c r="I268" s="62">
        <f t="shared" si="18"/>
        <v>8.2214699817127812</v>
      </c>
      <c r="J268" s="62"/>
    </row>
    <row r="269" spans="1:10" s="51" customFormat="1" ht="13" x14ac:dyDescent="0.3">
      <c r="A269" s="61">
        <v>37987</v>
      </c>
      <c r="B269" s="62">
        <v>15029.5</v>
      </c>
      <c r="C269" s="63">
        <v>14934.7</v>
      </c>
      <c r="D269" s="62">
        <f t="shared" si="15"/>
        <v>172598.90000000002</v>
      </c>
      <c r="E269" s="62">
        <f t="shared" si="16"/>
        <v>172843.8</v>
      </c>
      <c r="F269" s="62">
        <f t="shared" si="17"/>
        <v>9.3627208429141131</v>
      </c>
      <c r="G269" s="62">
        <f t="shared" si="19"/>
        <v>7.2940869743347934</v>
      </c>
      <c r="H269" s="64">
        <v>2831.4</v>
      </c>
      <c r="I269" s="62">
        <f t="shared" si="18"/>
        <v>11.754025892011374</v>
      </c>
      <c r="J269" s="62"/>
    </row>
    <row r="270" spans="1:10" s="51" customFormat="1" ht="13" x14ac:dyDescent="0.3">
      <c r="A270" s="61">
        <v>38018</v>
      </c>
      <c r="B270" s="62">
        <v>15038.8</v>
      </c>
      <c r="C270" s="63">
        <v>13588.5</v>
      </c>
      <c r="D270" s="62">
        <f t="shared" si="15"/>
        <v>173891.1</v>
      </c>
      <c r="E270" s="62">
        <f t="shared" si="16"/>
        <v>174364.79999999999</v>
      </c>
      <c r="F270" s="62">
        <f t="shared" si="17"/>
        <v>9.4001425807108596</v>
      </c>
      <c r="G270" s="62">
        <f t="shared" si="19"/>
        <v>7.7865543745819732</v>
      </c>
      <c r="H270" s="64">
        <v>2825.9</v>
      </c>
      <c r="I270" s="62">
        <f t="shared" si="18"/>
        <v>10.989356270374305</v>
      </c>
      <c r="J270" s="62"/>
    </row>
    <row r="271" spans="1:10" s="51" customFormat="1" ht="13" x14ac:dyDescent="0.3">
      <c r="A271" s="61">
        <v>38047</v>
      </c>
      <c r="B271" s="62">
        <v>15149.2</v>
      </c>
      <c r="C271" s="63">
        <v>14600.9</v>
      </c>
      <c r="D271" s="62">
        <f t="shared" si="15"/>
        <v>175196.1</v>
      </c>
      <c r="E271" s="62">
        <f t="shared" si="16"/>
        <v>175676</v>
      </c>
      <c r="F271" s="62">
        <f t="shared" si="17"/>
        <v>9.426330159922566</v>
      </c>
      <c r="G271" s="62">
        <f t="shared" si="19"/>
        <v>8.2216573913107833</v>
      </c>
      <c r="H271" s="64">
        <v>2891.5</v>
      </c>
      <c r="I271" s="62">
        <f t="shared" si="18"/>
        <v>12.299984464812793</v>
      </c>
      <c r="J271" s="62"/>
    </row>
    <row r="272" spans="1:10" s="51" customFormat="1" ht="13" x14ac:dyDescent="0.3">
      <c r="A272" s="61">
        <v>38078</v>
      </c>
      <c r="B272" s="62">
        <v>15116</v>
      </c>
      <c r="C272" s="63">
        <v>14552</v>
      </c>
      <c r="D272" s="62">
        <f t="shared" si="15"/>
        <v>176316.80000000002</v>
      </c>
      <c r="E272" s="62">
        <f t="shared" si="16"/>
        <v>176880.1</v>
      </c>
      <c r="F272" s="62">
        <f t="shared" si="17"/>
        <v>8.0076882953563029</v>
      </c>
      <c r="G272" s="62">
        <f t="shared" si="19"/>
        <v>8.3678722034236905</v>
      </c>
      <c r="H272" s="64">
        <v>2819.9</v>
      </c>
      <c r="I272" s="62">
        <f t="shared" si="18"/>
        <v>8.2204398050428029</v>
      </c>
      <c r="J272" s="62"/>
    </row>
    <row r="273" spans="1:10" s="51" customFormat="1" ht="13" x14ac:dyDescent="0.3">
      <c r="A273" s="61">
        <v>38108</v>
      </c>
      <c r="B273" s="62">
        <v>15208.3</v>
      </c>
      <c r="C273" s="63">
        <v>14685.1</v>
      </c>
      <c r="D273" s="62">
        <f t="shared" si="15"/>
        <v>177432.5</v>
      </c>
      <c r="E273" s="62">
        <f t="shared" si="16"/>
        <v>177667.90000000002</v>
      </c>
      <c r="F273" s="62">
        <f t="shared" si="17"/>
        <v>7.9169209372294604</v>
      </c>
      <c r="G273" s="62">
        <f t="shared" si="19"/>
        <v>8.3993232512494025</v>
      </c>
      <c r="H273" s="64">
        <v>2827</v>
      </c>
      <c r="I273" s="62">
        <f t="shared" si="18"/>
        <v>6.9577390185766754</v>
      </c>
      <c r="J273" s="62"/>
    </row>
    <row r="274" spans="1:10" s="51" customFormat="1" ht="13" x14ac:dyDescent="0.3">
      <c r="A274" s="61">
        <v>38139</v>
      </c>
      <c r="B274" s="62">
        <v>15366.9</v>
      </c>
      <c r="C274" s="63">
        <v>14679</v>
      </c>
      <c r="D274" s="62">
        <f t="shared" si="15"/>
        <v>178724.19999999998</v>
      </c>
      <c r="E274" s="62">
        <f t="shared" si="16"/>
        <v>179062.90000000002</v>
      </c>
      <c r="F274" s="62">
        <f t="shared" si="17"/>
        <v>9.1771342503125979</v>
      </c>
      <c r="G274" s="62">
        <f t="shared" si="19"/>
        <v>8.7637660833348274</v>
      </c>
      <c r="H274" s="64">
        <v>2855.1</v>
      </c>
      <c r="I274" s="62">
        <f t="shared" si="18"/>
        <v>6.5813050619680347</v>
      </c>
      <c r="J274" s="62"/>
    </row>
    <row r="275" spans="1:10" s="51" customFormat="1" ht="13" x14ac:dyDescent="0.3">
      <c r="A275" s="61">
        <v>38169</v>
      </c>
      <c r="B275" s="62">
        <v>15355.3</v>
      </c>
      <c r="C275" s="63">
        <v>15154.9</v>
      </c>
      <c r="D275" s="62">
        <f t="shared" si="15"/>
        <v>179774.99999999997</v>
      </c>
      <c r="E275" s="62">
        <f t="shared" si="16"/>
        <v>180212.39999999997</v>
      </c>
      <c r="F275" s="62">
        <f t="shared" si="17"/>
        <v>7.3459400887832453</v>
      </c>
      <c r="G275" s="62">
        <f t="shared" si="19"/>
        <v>8.7603381598196091</v>
      </c>
      <c r="H275" s="64">
        <v>2884.8</v>
      </c>
      <c r="I275" s="62">
        <f t="shared" si="18"/>
        <v>5.6896867558160906</v>
      </c>
      <c r="J275" s="62"/>
    </row>
    <row r="276" spans="1:10" s="51" customFormat="1" ht="13" x14ac:dyDescent="0.3">
      <c r="A276" s="61">
        <v>38200</v>
      </c>
      <c r="B276" s="62">
        <v>15347.6</v>
      </c>
      <c r="C276" s="63">
        <v>14731.7</v>
      </c>
      <c r="D276" s="62">
        <f t="shared" ref="D276:D339" si="20">SUM(B265:B276)</f>
        <v>180725.99999999997</v>
      </c>
      <c r="E276" s="62">
        <f t="shared" ref="E276:E339" si="21">SUM(C265:C276)</f>
        <v>181010.8</v>
      </c>
      <c r="F276" s="62">
        <f t="shared" si="17"/>
        <v>6.6057263520553464</v>
      </c>
      <c r="G276" s="62">
        <f t="shared" si="19"/>
        <v>8.8011906107169366</v>
      </c>
      <c r="H276" s="64">
        <v>2875.3</v>
      </c>
      <c r="I276" s="62">
        <f t="shared" si="18"/>
        <v>5.1297989031078677</v>
      </c>
      <c r="J276" s="62"/>
    </row>
    <row r="277" spans="1:10" s="51" customFormat="1" ht="13" x14ac:dyDescent="0.3">
      <c r="A277" s="61">
        <v>38231</v>
      </c>
      <c r="B277" s="62">
        <v>15613.8</v>
      </c>
      <c r="C277" s="63">
        <v>15204.1</v>
      </c>
      <c r="D277" s="62">
        <f t="shared" si="20"/>
        <v>181761.09999999998</v>
      </c>
      <c r="E277" s="62">
        <f t="shared" si="21"/>
        <v>182159</v>
      </c>
      <c r="F277" s="62">
        <f t="shared" ref="F277:F340" si="22">(B277-B265)/B265*100</f>
        <v>7.1000843696625795</v>
      </c>
      <c r="G277" s="62">
        <f t="shared" si="19"/>
        <v>8.7282733263298837</v>
      </c>
      <c r="H277" s="64">
        <v>2924.9</v>
      </c>
      <c r="I277" s="62">
        <f t="shared" ref="I277:I340" si="23">((H277-H265)/H265)*100</f>
        <v>4.9969487023010473</v>
      </c>
      <c r="J277" s="62"/>
    </row>
    <row r="278" spans="1:10" s="51" customFormat="1" ht="13" x14ac:dyDescent="0.3">
      <c r="A278" s="61">
        <v>38261</v>
      </c>
      <c r="B278" s="62">
        <v>15458.5</v>
      </c>
      <c r="C278" s="63">
        <v>15769.1</v>
      </c>
      <c r="D278" s="62">
        <f t="shared" si="20"/>
        <v>182485.59999999998</v>
      </c>
      <c r="E278" s="62">
        <f t="shared" si="21"/>
        <v>182739.40000000002</v>
      </c>
      <c r="F278" s="62">
        <f t="shared" si="22"/>
        <v>4.9171983168182436</v>
      </c>
      <c r="G278" s="62">
        <f t="shared" si="19"/>
        <v>8.177318088770356</v>
      </c>
      <c r="H278" s="64">
        <v>2970.6</v>
      </c>
      <c r="I278" s="62">
        <f t="shared" si="23"/>
        <v>6.7255874110799665</v>
      </c>
      <c r="J278" s="62"/>
    </row>
    <row r="279" spans="1:10" s="51" customFormat="1" ht="13" x14ac:dyDescent="0.3">
      <c r="A279" s="61">
        <v>38292</v>
      </c>
      <c r="B279" s="62">
        <v>15434.9</v>
      </c>
      <c r="C279" s="63">
        <v>16017.9</v>
      </c>
      <c r="D279" s="62">
        <f t="shared" si="20"/>
        <v>183004.49999999997</v>
      </c>
      <c r="E279" s="62">
        <f t="shared" si="21"/>
        <v>183302.30000000002</v>
      </c>
      <c r="F279" s="62">
        <f t="shared" si="22"/>
        <v>3.4788146956288526</v>
      </c>
      <c r="G279" s="62">
        <f t="shared" si="19"/>
        <v>7.8487359557172791</v>
      </c>
      <c r="H279" s="64">
        <v>2976.6</v>
      </c>
      <c r="I279" s="62">
        <f t="shared" si="23"/>
        <v>6.8950657185951307</v>
      </c>
      <c r="J279" s="62"/>
    </row>
    <row r="280" spans="1:10" s="51" customFormat="1" ht="13" x14ac:dyDescent="0.3">
      <c r="A280" s="61">
        <v>38322</v>
      </c>
      <c r="B280" s="62">
        <v>15428.9</v>
      </c>
      <c r="C280" s="63">
        <v>20298.099999999999</v>
      </c>
      <c r="D280" s="62">
        <f t="shared" si="20"/>
        <v>183547.69999999998</v>
      </c>
      <c r="E280" s="62">
        <f t="shared" si="21"/>
        <v>184216</v>
      </c>
      <c r="F280" s="62">
        <f t="shared" si="22"/>
        <v>3.6491397784450776</v>
      </c>
      <c r="G280" s="62">
        <f t="shared" si="19"/>
        <v>7.3861496723316433</v>
      </c>
      <c r="H280" s="64">
        <v>2940.3</v>
      </c>
      <c r="I280" s="62">
        <f t="shared" si="23"/>
        <v>5.7129503127921222</v>
      </c>
      <c r="J280" s="62"/>
    </row>
    <row r="281" spans="1:10" s="51" customFormat="1" ht="13" x14ac:dyDescent="0.3">
      <c r="A281" s="61">
        <v>38353</v>
      </c>
      <c r="B281" s="62">
        <v>15439.1</v>
      </c>
      <c r="C281" s="63">
        <v>15066.7</v>
      </c>
      <c r="D281" s="62">
        <f t="shared" si="20"/>
        <v>183957.30000000002</v>
      </c>
      <c r="E281" s="62">
        <f t="shared" si="21"/>
        <v>184348</v>
      </c>
      <c r="F281" s="62">
        <f t="shared" si="22"/>
        <v>2.7253068964370097</v>
      </c>
      <c r="G281" s="62">
        <f t="shared" si="19"/>
        <v>6.6558360785865691</v>
      </c>
      <c r="H281" s="64">
        <v>2996.2</v>
      </c>
      <c r="I281" s="62">
        <f t="shared" si="23"/>
        <v>5.8204421840785381</v>
      </c>
      <c r="J281" s="62"/>
    </row>
    <row r="282" spans="1:10" s="51" customFormat="1" ht="13" x14ac:dyDescent="0.3">
      <c r="A282" s="61">
        <v>38384</v>
      </c>
      <c r="B282" s="62">
        <v>15583.4</v>
      </c>
      <c r="C282" s="63">
        <v>13693.5</v>
      </c>
      <c r="D282" s="62">
        <f t="shared" si="20"/>
        <v>184501.9</v>
      </c>
      <c r="E282" s="62">
        <f t="shared" si="21"/>
        <v>184453.00000000003</v>
      </c>
      <c r="F282" s="62">
        <f t="shared" si="22"/>
        <v>3.6212995717743461</v>
      </c>
      <c r="G282" s="62">
        <f t="shared" si="19"/>
        <v>5.7856861017820345</v>
      </c>
      <c r="H282" s="64">
        <v>3001.2</v>
      </c>
      <c r="I282" s="62">
        <f t="shared" si="23"/>
        <v>6.2033334512898453</v>
      </c>
      <c r="J282" s="62"/>
    </row>
    <row r="283" spans="1:10" s="51" customFormat="1" ht="13" x14ac:dyDescent="0.3">
      <c r="A283" s="61">
        <v>38412</v>
      </c>
      <c r="B283" s="62">
        <v>15539.1</v>
      </c>
      <c r="C283" s="63">
        <v>15128.9</v>
      </c>
      <c r="D283" s="62">
        <f t="shared" si="20"/>
        <v>184891.80000000002</v>
      </c>
      <c r="E283" s="62">
        <f t="shared" si="21"/>
        <v>184981</v>
      </c>
      <c r="F283" s="62">
        <f t="shared" si="22"/>
        <v>2.5737332664431101</v>
      </c>
      <c r="G283" s="62">
        <f t="shared" si="19"/>
        <v>5.2966825292014841</v>
      </c>
      <c r="H283" s="64">
        <v>2998.2</v>
      </c>
      <c r="I283" s="62">
        <f t="shared" si="23"/>
        <v>3.6901262320594785</v>
      </c>
      <c r="J283" s="62"/>
    </row>
    <row r="284" spans="1:10" s="51" customFormat="1" ht="13" x14ac:dyDescent="0.3">
      <c r="A284" s="61">
        <v>38443</v>
      </c>
      <c r="B284" s="62">
        <v>15407</v>
      </c>
      <c r="C284" s="63">
        <v>14742.6</v>
      </c>
      <c r="D284" s="62">
        <f t="shared" si="20"/>
        <v>185182.8</v>
      </c>
      <c r="E284" s="62">
        <f t="shared" si="21"/>
        <v>185171.6</v>
      </c>
      <c r="F284" s="62">
        <f t="shared" si="22"/>
        <v>1.925112463614713</v>
      </c>
      <c r="G284" s="62">
        <f t="shared" si="19"/>
        <v>4.6876386885805692</v>
      </c>
      <c r="H284" s="64">
        <v>2994.1</v>
      </c>
      <c r="I284" s="62">
        <f t="shared" si="23"/>
        <v>6.1775240256746624</v>
      </c>
      <c r="J284" s="62"/>
    </row>
    <row r="285" spans="1:10" s="51" customFormat="1" ht="13" x14ac:dyDescent="0.3">
      <c r="A285" s="61">
        <v>38473</v>
      </c>
      <c r="B285" s="62">
        <v>15591.3</v>
      </c>
      <c r="C285" s="63">
        <v>15000.6</v>
      </c>
      <c r="D285" s="62">
        <f t="shared" si="20"/>
        <v>185565.8</v>
      </c>
      <c r="E285" s="62">
        <f t="shared" si="21"/>
        <v>185487.1</v>
      </c>
      <c r="F285" s="62">
        <f t="shared" si="22"/>
        <v>2.5183616840804035</v>
      </c>
      <c r="G285" s="62">
        <f t="shared" si="19"/>
        <v>4.4010201054889384</v>
      </c>
      <c r="H285" s="64">
        <v>3030.3</v>
      </c>
      <c r="I285" s="62">
        <f t="shared" si="23"/>
        <v>7.1913689423417111</v>
      </c>
      <c r="J285" s="62"/>
    </row>
    <row r="286" spans="1:10" s="51" customFormat="1" ht="13" x14ac:dyDescent="0.3">
      <c r="A286" s="61">
        <v>38504</v>
      </c>
      <c r="B286" s="62">
        <v>15732.3</v>
      </c>
      <c r="C286" s="63">
        <v>15159.8</v>
      </c>
      <c r="D286" s="62">
        <f t="shared" si="20"/>
        <v>185931.19999999995</v>
      </c>
      <c r="E286" s="62">
        <f t="shared" si="21"/>
        <v>185967.9</v>
      </c>
      <c r="F286" s="62">
        <f t="shared" si="22"/>
        <v>2.3778380805497505</v>
      </c>
      <c r="G286" s="62">
        <f t="shared" si="19"/>
        <v>3.8561868483085946</v>
      </c>
      <c r="H286" s="64">
        <v>3031.1</v>
      </c>
      <c r="I286" s="62">
        <f t="shared" si="23"/>
        <v>6.1644075513992505</v>
      </c>
      <c r="J286" s="62"/>
    </row>
    <row r="287" spans="1:10" s="51" customFormat="1" ht="13" x14ac:dyDescent="0.3">
      <c r="A287" s="61">
        <v>38534</v>
      </c>
      <c r="B287" s="62">
        <v>15705.6</v>
      </c>
      <c r="C287" s="63">
        <v>15339.3</v>
      </c>
      <c r="D287" s="62">
        <f t="shared" si="20"/>
        <v>186281.49999999997</v>
      </c>
      <c r="E287" s="62">
        <f t="shared" si="21"/>
        <v>186152.29999999996</v>
      </c>
      <c r="F287" s="62">
        <f t="shared" si="22"/>
        <v>2.2812970114553357</v>
      </c>
      <c r="G287" s="62">
        <f t="shared" si="19"/>
        <v>3.2960550994271176</v>
      </c>
      <c r="H287" s="64">
        <v>3022.2</v>
      </c>
      <c r="I287" s="62">
        <f t="shared" si="23"/>
        <v>4.7628951747088051</v>
      </c>
      <c r="J287" s="62"/>
    </row>
    <row r="288" spans="1:10" s="51" customFormat="1" ht="13" x14ac:dyDescent="0.3">
      <c r="A288" s="61">
        <v>38565</v>
      </c>
      <c r="B288" s="62">
        <v>15810.5</v>
      </c>
      <c r="C288" s="63">
        <v>15299</v>
      </c>
      <c r="D288" s="62">
        <f t="shared" si="20"/>
        <v>186744.4</v>
      </c>
      <c r="E288" s="62">
        <f t="shared" si="21"/>
        <v>186719.59999999998</v>
      </c>
      <c r="F288" s="62">
        <f t="shared" si="22"/>
        <v>3.0161067528473482</v>
      </c>
      <c r="G288" s="62">
        <f t="shared" ref="G288:G351" si="24">(E288-E276)/E276*100</f>
        <v>3.1538449639468968</v>
      </c>
      <c r="H288" s="64">
        <v>3053.4</v>
      </c>
      <c r="I288" s="62">
        <f t="shared" si="23"/>
        <v>6.194136264042009</v>
      </c>
      <c r="J288" s="62"/>
    </row>
    <row r="289" spans="1:10" s="51" customFormat="1" ht="13" x14ac:dyDescent="0.3">
      <c r="A289" s="61">
        <v>38596</v>
      </c>
      <c r="B289" s="62">
        <v>15803.7</v>
      </c>
      <c r="C289" s="63">
        <v>15436</v>
      </c>
      <c r="D289" s="62">
        <f t="shared" si="20"/>
        <v>186934.30000000002</v>
      </c>
      <c r="E289" s="62">
        <f t="shared" si="21"/>
        <v>186951.5</v>
      </c>
      <c r="F289" s="62">
        <f t="shared" si="22"/>
        <v>1.2162317949506301</v>
      </c>
      <c r="G289" s="62">
        <f t="shared" si="24"/>
        <v>2.6309432967901669</v>
      </c>
      <c r="H289" s="64">
        <v>3028</v>
      </c>
      <c r="I289" s="62">
        <f t="shared" si="23"/>
        <v>3.5249068344216865</v>
      </c>
      <c r="J289" s="62"/>
    </row>
    <row r="290" spans="1:10" s="51" customFormat="1" ht="13" x14ac:dyDescent="0.3">
      <c r="A290" s="61">
        <v>38626</v>
      </c>
      <c r="B290" s="62">
        <v>15793.2</v>
      </c>
      <c r="C290" s="63">
        <v>16002.8</v>
      </c>
      <c r="D290" s="62">
        <f t="shared" si="20"/>
        <v>187269.00000000003</v>
      </c>
      <c r="E290" s="62">
        <f t="shared" si="21"/>
        <v>187185.19999999998</v>
      </c>
      <c r="F290" s="62">
        <f t="shared" si="22"/>
        <v>2.1651518582009945</v>
      </c>
      <c r="G290" s="62">
        <f t="shared" si="24"/>
        <v>2.4328634109556879</v>
      </c>
      <c r="H290" s="64">
        <v>3013.9</v>
      </c>
      <c r="I290" s="62">
        <f t="shared" si="23"/>
        <v>1.4576179896317303</v>
      </c>
      <c r="J290" s="62"/>
    </row>
    <row r="291" spans="1:10" s="51" customFormat="1" ht="13" x14ac:dyDescent="0.3">
      <c r="A291" s="61">
        <v>38657</v>
      </c>
      <c r="B291" s="62">
        <v>15871.5</v>
      </c>
      <c r="C291" s="63">
        <v>16520.8</v>
      </c>
      <c r="D291" s="62">
        <f t="shared" si="20"/>
        <v>187705.60000000003</v>
      </c>
      <c r="E291" s="62">
        <f t="shared" si="21"/>
        <v>187688.09999999998</v>
      </c>
      <c r="F291" s="62">
        <f t="shared" si="22"/>
        <v>2.828654542627425</v>
      </c>
      <c r="G291" s="62">
        <f t="shared" si="24"/>
        <v>2.3926595574632499</v>
      </c>
      <c r="H291" s="64">
        <v>3044.2</v>
      </c>
      <c r="I291" s="62">
        <f t="shared" si="23"/>
        <v>2.2710475038634654</v>
      </c>
      <c r="J291" s="62"/>
    </row>
    <row r="292" spans="1:10" s="51" customFormat="1" ht="13" x14ac:dyDescent="0.3">
      <c r="A292" s="61">
        <v>38687</v>
      </c>
      <c r="B292" s="62">
        <v>15934.5</v>
      </c>
      <c r="C292" s="63">
        <v>20955</v>
      </c>
      <c r="D292" s="62">
        <f t="shared" si="20"/>
        <v>188211.20000000001</v>
      </c>
      <c r="E292" s="62">
        <f t="shared" si="21"/>
        <v>188345</v>
      </c>
      <c r="F292" s="62">
        <f t="shared" si="22"/>
        <v>3.276967249771535</v>
      </c>
      <c r="G292" s="62">
        <f t="shared" si="24"/>
        <v>2.2413905415381943</v>
      </c>
      <c r="H292" s="64">
        <v>3081.7</v>
      </c>
      <c r="I292" s="62">
        <f t="shared" si="23"/>
        <v>4.8090330918613624</v>
      </c>
      <c r="J292" s="62"/>
    </row>
    <row r="293" spans="1:10" s="51" customFormat="1" ht="13" x14ac:dyDescent="0.3">
      <c r="A293" s="61">
        <v>38718</v>
      </c>
      <c r="B293" s="62">
        <v>16043.1</v>
      </c>
      <c r="C293" s="63">
        <v>15614.7</v>
      </c>
      <c r="D293" s="62">
        <f t="shared" si="20"/>
        <v>188815.2</v>
      </c>
      <c r="E293" s="62">
        <f t="shared" si="21"/>
        <v>188893</v>
      </c>
      <c r="F293" s="62">
        <f t="shared" si="22"/>
        <v>3.9121451379937953</v>
      </c>
      <c r="G293" s="62">
        <f t="shared" si="24"/>
        <v>2.4654457873152951</v>
      </c>
      <c r="H293" s="64">
        <v>3061.3</v>
      </c>
      <c r="I293" s="62">
        <f t="shared" si="23"/>
        <v>2.1727521527267997</v>
      </c>
      <c r="J293" s="62"/>
    </row>
    <row r="294" spans="1:10" s="51" customFormat="1" ht="13" x14ac:dyDescent="0.3">
      <c r="A294" s="61">
        <v>38749</v>
      </c>
      <c r="B294" s="62">
        <v>16183.8</v>
      </c>
      <c r="C294" s="63">
        <v>14231</v>
      </c>
      <c r="D294" s="62">
        <f t="shared" si="20"/>
        <v>189415.6</v>
      </c>
      <c r="E294" s="62">
        <f t="shared" si="21"/>
        <v>189430.5</v>
      </c>
      <c r="F294" s="62">
        <f t="shared" si="22"/>
        <v>3.8528177419561818</v>
      </c>
      <c r="G294" s="62">
        <f t="shared" si="24"/>
        <v>2.6985194060275353</v>
      </c>
      <c r="H294" s="64">
        <v>3089.4</v>
      </c>
      <c r="I294" s="62">
        <f t="shared" si="23"/>
        <v>2.9388244702119244</v>
      </c>
      <c r="J294" s="62"/>
    </row>
    <row r="295" spans="1:10" s="51" customFormat="1" ht="13" x14ac:dyDescent="0.3">
      <c r="A295" s="61">
        <v>38777</v>
      </c>
      <c r="B295" s="62">
        <v>16262.6</v>
      </c>
      <c r="C295" s="63">
        <v>15868.7</v>
      </c>
      <c r="D295" s="62">
        <f t="shared" si="20"/>
        <v>190139.09999999998</v>
      </c>
      <c r="E295" s="62">
        <f t="shared" si="21"/>
        <v>190170.30000000005</v>
      </c>
      <c r="F295" s="62">
        <f t="shared" si="22"/>
        <v>4.6559968080519463</v>
      </c>
      <c r="G295" s="62">
        <f t="shared" si="24"/>
        <v>2.8053151404739114</v>
      </c>
      <c r="H295" s="64">
        <v>3110.6</v>
      </c>
      <c r="I295" s="62">
        <f t="shared" si="23"/>
        <v>3.7489160162764357</v>
      </c>
      <c r="J295" s="62"/>
    </row>
    <row r="296" spans="1:10" s="51" customFormat="1" ht="13" x14ac:dyDescent="0.3">
      <c r="A296" s="61">
        <v>38808</v>
      </c>
      <c r="B296" s="62">
        <v>16457</v>
      </c>
      <c r="C296" s="63">
        <v>15619.2</v>
      </c>
      <c r="D296" s="62">
        <f t="shared" si="20"/>
        <v>191189.09999999998</v>
      </c>
      <c r="E296" s="62">
        <f t="shared" si="21"/>
        <v>191046.90000000002</v>
      </c>
      <c r="F296" s="62">
        <f t="shared" si="22"/>
        <v>6.815084052703317</v>
      </c>
      <c r="G296" s="62">
        <f t="shared" si="24"/>
        <v>3.1728947635598646</v>
      </c>
      <c r="H296" s="64">
        <v>3124.7</v>
      </c>
      <c r="I296" s="62">
        <f t="shared" si="23"/>
        <v>4.3619117597942587</v>
      </c>
      <c r="J296" s="62"/>
    </row>
    <row r="297" spans="1:10" s="51" customFormat="1" ht="13" x14ac:dyDescent="0.3">
      <c r="A297" s="61">
        <v>38838</v>
      </c>
      <c r="B297" s="62">
        <v>16519.7</v>
      </c>
      <c r="C297" s="63">
        <v>15959</v>
      </c>
      <c r="D297" s="62">
        <f t="shared" si="20"/>
        <v>192117.50000000003</v>
      </c>
      <c r="E297" s="62">
        <f t="shared" si="21"/>
        <v>192005.30000000002</v>
      </c>
      <c r="F297" s="62">
        <f t="shared" si="22"/>
        <v>5.9546028875077868</v>
      </c>
      <c r="G297" s="62">
        <f t="shared" si="24"/>
        <v>3.5140988241230851</v>
      </c>
      <c r="H297" s="64">
        <v>3186.1</v>
      </c>
      <c r="I297" s="62">
        <f t="shared" si="23"/>
        <v>5.1414051414051327</v>
      </c>
      <c r="J297" s="62"/>
    </row>
    <row r="298" spans="1:10" s="51" customFormat="1" ht="13" x14ac:dyDescent="0.3">
      <c r="A298" s="61">
        <v>38869</v>
      </c>
      <c r="B298" s="62">
        <v>16645.5</v>
      </c>
      <c r="C298" s="63">
        <v>16106.6</v>
      </c>
      <c r="D298" s="62">
        <f t="shared" si="20"/>
        <v>193030.7</v>
      </c>
      <c r="E298" s="62">
        <f t="shared" si="21"/>
        <v>192952.10000000003</v>
      </c>
      <c r="F298" s="62">
        <f t="shared" si="22"/>
        <v>5.8046185236742289</v>
      </c>
      <c r="G298" s="62">
        <f t="shared" si="24"/>
        <v>3.755594379460133</v>
      </c>
      <c r="H298" s="64">
        <v>3179.7</v>
      </c>
      <c r="I298" s="62">
        <f t="shared" si="23"/>
        <v>4.9025106397017559</v>
      </c>
      <c r="J298" s="62"/>
    </row>
    <row r="299" spans="1:10" s="51" customFormat="1" ht="13" x14ac:dyDescent="0.3">
      <c r="A299" s="61">
        <v>38899</v>
      </c>
      <c r="B299" s="62">
        <v>16676.599999999999</v>
      </c>
      <c r="C299" s="63">
        <v>16214.5</v>
      </c>
      <c r="D299" s="62">
        <f t="shared" si="20"/>
        <v>194001.70000000004</v>
      </c>
      <c r="E299" s="62">
        <f t="shared" si="21"/>
        <v>193827.30000000002</v>
      </c>
      <c r="F299" s="62">
        <f t="shared" si="22"/>
        <v>6.1825081499592383</v>
      </c>
      <c r="G299" s="62">
        <f t="shared" si="24"/>
        <v>4.1229681287849029</v>
      </c>
      <c r="H299" s="64">
        <v>3220.9</v>
      </c>
      <c r="I299" s="62">
        <f t="shared" si="23"/>
        <v>6.5746806961815993</v>
      </c>
      <c r="J299" s="62"/>
    </row>
    <row r="300" spans="1:10" s="51" customFormat="1" ht="13" x14ac:dyDescent="0.3">
      <c r="A300" s="61">
        <v>38930</v>
      </c>
      <c r="B300" s="62">
        <v>16743.3</v>
      </c>
      <c r="C300" s="63">
        <v>16401.900000000001</v>
      </c>
      <c r="D300" s="62">
        <f t="shared" si="20"/>
        <v>194934.5</v>
      </c>
      <c r="E300" s="62">
        <f t="shared" si="21"/>
        <v>194930.2</v>
      </c>
      <c r="F300" s="62">
        <f t="shared" si="22"/>
        <v>5.8998766642421128</v>
      </c>
      <c r="G300" s="62">
        <f t="shared" si="24"/>
        <v>4.3972887688277158</v>
      </c>
      <c r="H300" s="64">
        <v>3200.3</v>
      </c>
      <c r="I300" s="62">
        <f t="shared" si="23"/>
        <v>4.8110303268487611</v>
      </c>
      <c r="J300" s="62"/>
    </row>
    <row r="301" spans="1:10" s="51" customFormat="1" ht="13" x14ac:dyDescent="0.3">
      <c r="A301" s="61">
        <v>38961</v>
      </c>
      <c r="B301" s="62">
        <v>16816</v>
      </c>
      <c r="C301" s="63">
        <v>16348.7</v>
      </c>
      <c r="D301" s="62">
        <f t="shared" si="20"/>
        <v>195946.8</v>
      </c>
      <c r="E301" s="62">
        <f t="shared" si="21"/>
        <v>195842.9</v>
      </c>
      <c r="F301" s="62">
        <f t="shared" si="22"/>
        <v>6.405462012060462</v>
      </c>
      <c r="G301" s="62">
        <f t="shared" si="24"/>
        <v>4.7559928644594951</v>
      </c>
      <c r="H301" s="64">
        <v>3261.8</v>
      </c>
      <c r="I301" s="62">
        <f t="shared" si="23"/>
        <v>7.7212681638044973</v>
      </c>
      <c r="J301" s="62"/>
    </row>
    <row r="302" spans="1:10" s="51" customFormat="1" ht="13" x14ac:dyDescent="0.3">
      <c r="A302" s="61">
        <v>38991</v>
      </c>
      <c r="B302" s="62">
        <v>16990.5</v>
      </c>
      <c r="C302" s="63">
        <v>17155.7</v>
      </c>
      <c r="D302" s="62">
        <f t="shared" si="20"/>
        <v>197144.09999999998</v>
      </c>
      <c r="E302" s="62">
        <f t="shared" si="21"/>
        <v>196995.80000000002</v>
      </c>
      <c r="F302" s="62">
        <f t="shared" si="22"/>
        <v>7.5811108578375457</v>
      </c>
      <c r="G302" s="62">
        <f t="shared" si="24"/>
        <v>5.2411194902161258</v>
      </c>
      <c r="H302" s="64">
        <v>3256.8</v>
      </c>
      <c r="I302" s="62">
        <f t="shared" si="23"/>
        <v>8.0593251269119772</v>
      </c>
      <c r="J302" s="62"/>
    </row>
    <row r="303" spans="1:10" s="51" customFormat="1" ht="13" x14ac:dyDescent="0.3">
      <c r="A303" s="61">
        <v>39022</v>
      </c>
      <c r="B303" s="62">
        <v>17001.5</v>
      </c>
      <c r="C303" s="63">
        <v>17800.400000000001</v>
      </c>
      <c r="D303" s="62">
        <f t="shared" si="20"/>
        <v>198274.09999999998</v>
      </c>
      <c r="E303" s="62">
        <f t="shared" si="21"/>
        <v>198275.40000000002</v>
      </c>
      <c r="F303" s="62">
        <f t="shared" si="22"/>
        <v>7.1196799294332607</v>
      </c>
      <c r="G303" s="62">
        <f t="shared" si="24"/>
        <v>5.6409010480686028</v>
      </c>
      <c r="H303" s="64">
        <v>3283.5</v>
      </c>
      <c r="I303" s="62">
        <f t="shared" si="23"/>
        <v>7.8608501412522234</v>
      </c>
      <c r="J303" s="62"/>
    </row>
    <row r="304" spans="1:10" s="51" customFormat="1" ht="13" x14ac:dyDescent="0.3">
      <c r="A304" s="61">
        <v>39052</v>
      </c>
      <c r="B304" s="62">
        <v>17049.599999999999</v>
      </c>
      <c r="C304" s="63">
        <v>22142.799999999999</v>
      </c>
      <c r="D304" s="62">
        <f t="shared" si="20"/>
        <v>199389.19999999998</v>
      </c>
      <c r="E304" s="62">
        <f t="shared" si="21"/>
        <v>199463.2</v>
      </c>
      <c r="F304" s="62">
        <f t="shared" si="22"/>
        <v>6.9980231573001888</v>
      </c>
      <c r="G304" s="62">
        <f t="shared" si="24"/>
        <v>5.9031033475802444</v>
      </c>
      <c r="H304" s="64">
        <v>3254.9</v>
      </c>
      <c r="I304" s="62">
        <f t="shared" si="23"/>
        <v>5.6202745238018066</v>
      </c>
      <c r="J304" s="62"/>
    </row>
    <row r="305" spans="1:10" s="51" customFormat="1" ht="13" x14ac:dyDescent="0.3">
      <c r="A305" s="61">
        <v>39083</v>
      </c>
      <c r="B305" s="62">
        <v>17236.7</v>
      </c>
      <c r="C305" s="63">
        <v>16855.2</v>
      </c>
      <c r="D305" s="62">
        <f t="shared" si="20"/>
        <v>200582.80000000002</v>
      </c>
      <c r="E305" s="62">
        <f t="shared" si="21"/>
        <v>200703.69999999998</v>
      </c>
      <c r="F305" s="62">
        <f t="shared" si="22"/>
        <v>7.4399586114903009</v>
      </c>
      <c r="G305" s="62">
        <f t="shared" si="24"/>
        <v>6.2525874436850399</v>
      </c>
      <c r="H305" s="64">
        <v>3348.2</v>
      </c>
      <c r="I305" s="62">
        <f t="shared" si="23"/>
        <v>9.3718354947244507</v>
      </c>
      <c r="J305" s="62"/>
    </row>
    <row r="306" spans="1:10" s="51" customFormat="1" ht="13" x14ac:dyDescent="0.3">
      <c r="A306" s="61">
        <v>39114</v>
      </c>
      <c r="B306" s="62">
        <v>17440.400000000001</v>
      </c>
      <c r="C306" s="63">
        <v>15331.4</v>
      </c>
      <c r="D306" s="62">
        <f t="shared" si="20"/>
        <v>201839.40000000002</v>
      </c>
      <c r="E306" s="62">
        <f t="shared" si="21"/>
        <v>201804.09999999998</v>
      </c>
      <c r="F306" s="62">
        <f t="shared" si="22"/>
        <v>7.7645546781349388</v>
      </c>
      <c r="G306" s="62">
        <f t="shared" si="24"/>
        <v>6.531999862746483</v>
      </c>
      <c r="H306" s="64">
        <v>3413.7</v>
      </c>
      <c r="I306" s="62">
        <f t="shared" si="23"/>
        <v>10.497183919207604</v>
      </c>
      <c r="J306" s="62"/>
    </row>
    <row r="307" spans="1:10" s="51" customFormat="1" ht="13" x14ac:dyDescent="0.3">
      <c r="A307" s="61">
        <v>39142</v>
      </c>
      <c r="B307" s="62">
        <v>17664.599999999999</v>
      </c>
      <c r="C307" s="63">
        <v>17317.7</v>
      </c>
      <c r="D307" s="62">
        <f t="shared" si="20"/>
        <v>203241.4</v>
      </c>
      <c r="E307" s="62">
        <f t="shared" si="21"/>
        <v>203253.1</v>
      </c>
      <c r="F307" s="62">
        <f t="shared" si="22"/>
        <v>8.6210077109441166</v>
      </c>
      <c r="G307" s="62">
        <f t="shared" si="24"/>
        <v>6.8795179899279528</v>
      </c>
      <c r="H307" s="64">
        <v>3444.8</v>
      </c>
      <c r="I307" s="62">
        <f t="shared" si="23"/>
        <v>10.743907927730993</v>
      </c>
      <c r="J307" s="62"/>
    </row>
    <row r="308" spans="1:10" s="51" customFormat="1" ht="13" x14ac:dyDescent="0.3">
      <c r="A308" s="61">
        <v>39173</v>
      </c>
      <c r="B308" s="62">
        <v>17542</v>
      </c>
      <c r="C308" s="63">
        <v>16514.400000000001</v>
      </c>
      <c r="D308" s="62">
        <f t="shared" si="20"/>
        <v>204326.39999999999</v>
      </c>
      <c r="E308" s="62">
        <f t="shared" si="21"/>
        <v>204148.3</v>
      </c>
      <c r="F308" s="62">
        <f t="shared" si="22"/>
        <v>6.5929391748192261</v>
      </c>
      <c r="G308" s="62">
        <f t="shared" si="24"/>
        <v>6.8576878242986226</v>
      </c>
      <c r="H308" s="64">
        <v>3379.3</v>
      </c>
      <c r="I308" s="62">
        <f t="shared" si="23"/>
        <v>8.1479822062918164</v>
      </c>
      <c r="J308" s="62"/>
    </row>
    <row r="309" spans="1:10" s="51" customFormat="1" ht="13" x14ac:dyDescent="0.3">
      <c r="A309" s="61">
        <v>39203</v>
      </c>
      <c r="B309" s="62">
        <v>17543.599999999999</v>
      </c>
      <c r="C309" s="63">
        <v>17100.400000000001</v>
      </c>
      <c r="D309" s="62">
        <f t="shared" si="20"/>
        <v>205350.30000000002</v>
      </c>
      <c r="E309" s="62">
        <f t="shared" si="21"/>
        <v>205289.69999999998</v>
      </c>
      <c r="F309" s="62">
        <f t="shared" si="22"/>
        <v>6.1980544440879539</v>
      </c>
      <c r="G309" s="62">
        <f t="shared" si="24"/>
        <v>6.9187673465263524</v>
      </c>
      <c r="H309" s="64">
        <v>3397.9</v>
      </c>
      <c r="I309" s="62">
        <f t="shared" si="23"/>
        <v>6.6476256238034024</v>
      </c>
      <c r="J309" s="62"/>
    </row>
    <row r="310" spans="1:10" s="51" customFormat="1" ht="13" x14ac:dyDescent="0.3">
      <c r="A310" s="61">
        <v>39234</v>
      </c>
      <c r="B310" s="62">
        <v>17818</v>
      </c>
      <c r="C310" s="63">
        <v>17184.099999999999</v>
      </c>
      <c r="D310" s="62">
        <f t="shared" si="20"/>
        <v>206522.80000000002</v>
      </c>
      <c r="E310" s="62">
        <f t="shared" si="21"/>
        <v>206367.2</v>
      </c>
      <c r="F310" s="62">
        <f t="shared" si="22"/>
        <v>7.0439458111801994</v>
      </c>
      <c r="G310" s="62">
        <f t="shared" si="24"/>
        <v>6.952554545920969</v>
      </c>
      <c r="H310" s="64">
        <v>3419.6</v>
      </c>
      <c r="I310" s="62">
        <f t="shared" si="23"/>
        <v>7.544736924867129</v>
      </c>
      <c r="J310" s="62"/>
    </row>
    <row r="311" spans="1:10" s="51" customFormat="1" ht="13" x14ac:dyDescent="0.3">
      <c r="A311" s="61">
        <v>39264</v>
      </c>
      <c r="B311" s="62">
        <v>17959.099999999999</v>
      </c>
      <c r="C311" s="63">
        <v>17437</v>
      </c>
      <c r="D311" s="62">
        <f t="shared" si="20"/>
        <v>207805.30000000002</v>
      </c>
      <c r="E311" s="62">
        <f t="shared" si="21"/>
        <v>207589.7</v>
      </c>
      <c r="F311" s="62">
        <f t="shared" si="22"/>
        <v>7.6904165117589924</v>
      </c>
      <c r="G311" s="62">
        <f t="shared" si="24"/>
        <v>7.1003413863784894</v>
      </c>
      <c r="H311" s="64">
        <v>3432</v>
      </c>
      <c r="I311" s="62">
        <f t="shared" si="23"/>
        <v>6.554068738551333</v>
      </c>
      <c r="J311" s="62"/>
    </row>
    <row r="312" spans="1:10" s="51" customFormat="1" ht="13" x14ac:dyDescent="0.3">
      <c r="A312" s="61">
        <v>39295</v>
      </c>
      <c r="B312" s="62">
        <v>18062.7</v>
      </c>
      <c r="C312" s="63">
        <v>17801.5</v>
      </c>
      <c r="D312" s="62">
        <f t="shared" si="20"/>
        <v>209124.70000000004</v>
      </c>
      <c r="E312" s="62">
        <f t="shared" si="21"/>
        <v>208989.3</v>
      </c>
      <c r="F312" s="62">
        <f t="shared" si="22"/>
        <v>7.880166992170011</v>
      </c>
      <c r="G312" s="62">
        <f t="shared" si="24"/>
        <v>7.2123765327281122</v>
      </c>
      <c r="H312" s="64">
        <v>3476.4</v>
      </c>
      <c r="I312" s="62">
        <f t="shared" si="23"/>
        <v>8.6273161891072672</v>
      </c>
      <c r="J312" s="62"/>
    </row>
    <row r="313" spans="1:10" s="51" customFormat="1" ht="13" x14ac:dyDescent="0.3">
      <c r="A313" s="61">
        <v>39326</v>
      </c>
      <c r="B313" s="62">
        <v>18259.2</v>
      </c>
      <c r="C313" s="63">
        <v>17603.5</v>
      </c>
      <c r="D313" s="62">
        <f t="shared" si="20"/>
        <v>210567.90000000005</v>
      </c>
      <c r="E313" s="62">
        <f t="shared" si="21"/>
        <v>210244.1</v>
      </c>
      <c r="F313" s="62">
        <f t="shared" si="22"/>
        <v>8.5823025689819268</v>
      </c>
      <c r="G313" s="62">
        <f t="shared" si="24"/>
        <v>7.3534450317065421</v>
      </c>
      <c r="H313" s="64">
        <v>3544</v>
      </c>
      <c r="I313" s="62">
        <f t="shared" si="23"/>
        <v>8.6516647249984597</v>
      </c>
      <c r="J313" s="62"/>
    </row>
    <row r="314" spans="1:10" s="51" customFormat="1" ht="13" x14ac:dyDescent="0.3">
      <c r="A314" s="61">
        <v>39356</v>
      </c>
      <c r="B314" s="62">
        <v>18296.599999999999</v>
      </c>
      <c r="C314" s="63">
        <v>18530.400000000001</v>
      </c>
      <c r="D314" s="62">
        <f t="shared" si="20"/>
        <v>211874.00000000006</v>
      </c>
      <c r="E314" s="62">
        <f t="shared" si="21"/>
        <v>211618.8</v>
      </c>
      <c r="F314" s="62">
        <f t="shared" si="22"/>
        <v>7.6872369853741711</v>
      </c>
      <c r="G314" s="62">
        <f t="shared" si="24"/>
        <v>7.4230008964657976</v>
      </c>
      <c r="H314" s="64">
        <v>3494.5</v>
      </c>
      <c r="I314" s="62">
        <f t="shared" si="23"/>
        <v>7.2985752886268669</v>
      </c>
      <c r="J314" s="62"/>
    </row>
    <row r="315" spans="1:10" s="51" customFormat="1" ht="13" x14ac:dyDescent="0.3">
      <c r="A315" s="61">
        <v>39387</v>
      </c>
      <c r="B315" s="62">
        <v>18401.2</v>
      </c>
      <c r="C315" s="63">
        <v>19307.099999999999</v>
      </c>
      <c r="D315" s="62">
        <f t="shared" si="20"/>
        <v>213273.70000000004</v>
      </c>
      <c r="E315" s="62">
        <f t="shared" si="21"/>
        <v>213125.5</v>
      </c>
      <c r="F315" s="62">
        <f t="shared" si="22"/>
        <v>8.2328029879716524</v>
      </c>
      <c r="G315" s="62">
        <f t="shared" si="24"/>
        <v>7.4896331062754005</v>
      </c>
      <c r="H315" s="64">
        <v>3529.7</v>
      </c>
      <c r="I315" s="62">
        <f t="shared" si="23"/>
        <v>7.4980965433226689</v>
      </c>
      <c r="J315" s="62"/>
    </row>
    <row r="316" spans="1:10" s="51" customFormat="1" ht="13" x14ac:dyDescent="0.3">
      <c r="A316" s="61">
        <v>39417</v>
      </c>
      <c r="B316" s="62">
        <v>18473.099999999999</v>
      </c>
      <c r="C316" s="63">
        <v>23833.7</v>
      </c>
      <c r="D316" s="62">
        <f t="shared" si="20"/>
        <v>214697.20000000007</v>
      </c>
      <c r="E316" s="62">
        <f t="shared" si="21"/>
        <v>214816.40000000002</v>
      </c>
      <c r="F316" s="62">
        <f t="shared" si="22"/>
        <v>8.3491694819819831</v>
      </c>
      <c r="G316" s="62">
        <f t="shared" si="24"/>
        <v>7.6972594443486377</v>
      </c>
      <c r="H316" s="64">
        <v>3550.5</v>
      </c>
      <c r="I316" s="62">
        <f t="shared" si="23"/>
        <v>9.0816922178868751</v>
      </c>
      <c r="J316" s="62"/>
    </row>
    <row r="317" spans="1:10" s="51" customFormat="1" ht="13" x14ac:dyDescent="0.3">
      <c r="A317" s="61">
        <v>39448</v>
      </c>
      <c r="B317" s="62">
        <v>18434.400000000001</v>
      </c>
      <c r="C317" s="63">
        <v>18201</v>
      </c>
      <c r="D317" s="62">
        <f t="shared" si="20"/>
        <v>215894.90000000002</v>
      </c>
      <c r="E317" s="62">
        <f t="shared" si="21"/>
        <v>216162.2</v>
      </c>
      <c r="F317" s="62">
        <f t="shared" si="22"/>
        <v>6.9485458353397149</v>
      </c>
      <c r="G317" s="62">
        <f t="shared" si="24"/>
        <v>7.7021499852768187</v>
      </c>
      <c r="H317" s="64">
        <v>3531.8</v>
      </c>
      <c r="I317" s="62">
        <f t="shared" si="23"/>
        <v>5.4835433964518359</v>
      </c>
      <c r="J317" s="62"/>
    </row>
    <row r="318" spans="1:10" s="51" customFormat="1" ht="13" x14ac:dyDescent="0.3">
      <c r="A318" s="61">
        <v>39479</v>
      </c>
      <c r="B318" s="62">
        <v>18408.2</v>
      </c>
      <c r="C318" s="63">
        <v>16791.400000000001</v>
      </c>
      <c r="D318" s="62">
        <f t="shared" si="20"/>
        <v>216862.7</v>
      </c>
      <c r="E318" s="62">
        <f t="shared" si="21"/>
        <v>217622.2</v>
      </c>
      <c r="F318" s="62">
        <f t="shared" si="22"/>
        <v>5.5491846517281669</v>
      </c>
      <c r="G318" s="62">
        <f t="shared" si="24"/>
        <v>7.8383442159995944</v>
      </c>
      <c r="H318" s="64">
        <v>3498</v>
      </c>
      <c r="I318" s="62">
        <f t="shared" si="23"/>
        <v>2.4694612883381724</v>
      </c>
      <c r="J318" s="62"/>
    </row>
    <row r="319" spans="1:10" s="51" customFormat="1" ht="13" x14ac:dyDescent="0.3">
      <c r="A319" s="61">
        <v>39508</v>
      </c>
      <c r="B319" s="62">
        <v>18473</v>
      </c>
      <c r="C319" s="63">
        <v>17807.900000000001</v>
      </c>
      <c r="D319" s="62">
        <f t="shared" si="20"/>
        <v>217671.1</v>
      </c>
      <c r="E319" s="62">
        <f t="shared" si="21"/>
        <v>218112.4</v>
      </c>
      <c r="F319" s="62">
        <f t="shared" si="22"/>
        <v>4.5763844072325526</v>
      </c>
      <c r="G319" s="62">
        <f t="shared" si="24"/>
        <v>7.3107372040081984</v>
      </c>
      <c r="H319" s="64">
        <v>3521.7</v>
      </c>
      <c r="I319" s="62">
        <f t="shared" si="23"/>
        <v>2.2323502090106717</v>
      </c>
      <c r="J319" s="62"/>
    </row>
    <row r="320" spans="1:10" s="51" customFormat="1" ht="13" x14ac:dyDescent="0.3">
      <c r="A320" s="61">
        <v>39539</v>
      </c>
      <c r="B320" s="62">
        <v>18498.900000000001</v>
      </c>
      <c r="C320" s="63">
        <v>17543</v>
      </c>
      <c r="D320" s="62">
        <f t="shared" si="20"/>
        <v>218627.99999999997</v>
      </c>
      <c r="E320" s="62">
        <f t="shared" si="21"/>
        <v>219141</v>
      </c>
      <c r="F320" s="62">
        <f t="shared" si="22"/>
        <v>5.4549082202713572</v>
      </c>
      <c r="G320" s="62">
        <f t="shared" si="24"/>
        <v>7.3440239277035424</v>
      </c>
      <c r="H320" s="64">
        <v>3507.3</v>
      </c>
      <c r="I320" s="62">
        <f t="shared" si="23"/>
        <v>3.7877666972449915</v>
      </c>
      <c r="J320" s="62"/>
    </row>
    <row r="321" spans="1:10" s="51" customFormat="1" ht="13" x14ac:dyDescent="0.3">
      <c r="A321" s="61">
        <v>39569</v>
      </c>
      <c r="B321" s="62">
        <v>18521.5</v>
      </c>
      <c r="C321" s="63">
        <v>18183.5</v>
      </c>
      <c r="D321" s="62">
        <f t="shared" si="20"/>
        <v>219605.9</v>
      </c>
      <c r="E321" s="62">
        <f t="shared" si="21"/>
        <v>220224.1</v>
      </c>
      <c r="F321" s="62">
        <f t="shared" si="22"/>
        <v>5.574112496864962</v>
      </c>
      <c r="G321" s="62">
        <f t="shared" si="24"/>
        <v>7.2747926466841859</v>
      </c>
      <c r="H321" s="64">
        <v>3503.4</v>
      </c>
      <c r="I321" s="62">
        <f t="shared" si="23"/>
        <v>3.1048588834279993</v>
      </c>
      <c r="J321" s="62"/>
    </row>
    <row r="322" spans="1:10" s="51" customFormat="1" ht="13" x14ac:dyDescent="0.3">
      <c r="A322" s="61">
        <v>39600</v>
      </c>
      <c r="B322" s="62">
        <v>18392.900000000001</v>
      </c>
      <c r="C322" s="63">
        <v>17477.900000000001</v>
      </c>
      <c r="D322" s="62">
        <f t="shared" si="20"/>
        <v>220180.8</v>
      </c>
      <c r="E322" s="62">
        <f t="shared" si="21"/>
        <v>220517.9</v>
      </c>
      <c r="F322" s="62">
        <f t="shared" si="22"/>
        <v>3.2265125154338388</v>
      </c>
      <c r="G322" s="62">
        <f t="shared" si="24"/>
        <v>6.8570489884051247</v>
      </c>
      <c r="H322" s="64">
        <v>3502</v>
      </c>
      <c r="I322" s="62">
        <f t="shared" si="23"/>
        <v>2.4096385542168699</v>
      </c>
      <c r="J322" s="62"/>
    </row>
    <row r="323" spans="1:10" s="51" customFormat="1" ht="13" x14ac:dyDescent="0.3">
      <c r="A323" s="61">
        <v>39630</v>
      </c>
      <c r="B323" s="62">
        <v>18681.5</v>
      </c>
      <c r="C323" s="63">
        <v>18391.2</v>
      </c>
      <c r="D323" s="62">
        <f t="shared" si="20"/>
        <v>220903.19999999995</v>
      </c>
      <c r="E323" s="62">
        <f t="shared" si="21"/>
        <v>221472.1</v>
      </c>
      <c r="F323" s="62">
        <f t="shared" si="22"/>
        <v>4.0224732865232751</v>
      </c>
      <c r="G323" s="62">
        <f t="shared" si="24"/>
        <v>6.6874223528431296</v>
      </c>
      <c r="H323" s="64">
        <v>3493.6</v>
      </c>
      <c r="I323" s="62">
        <f t="shared" si="23"/>
        <v>1.7948717948717923</v>
      </c>
      <c r="J323" s="62"/>
    </row>
    <row r="324" spans="1:10" s="51" customFormat="1" ht="13" x14ac:dyDescent="0.3">
      <c r="A324" s="61">
        <v>39661</v>
      </c>
      <c r="B324" s="62">
        <v>18603.099999999999</v>
      </c>
      <c r="C324" s="63">
        <v>18198.2</v>
      </c>
      <c r="D324" s="62">
        <f t="shared" si="20"/>
        <v>221443.6</v>
      </c>
      <c r="E324" s="62">
        <f t="shared" si="21"/>
        <v>221868.80000000002</v>
      </c>
      <c r="F324" s="62">
        <f t="shared" si="22"/>
        <v>2.9918007828286899</v>
      </c>
      <c r="G324" s="62">
        <f t="shared" si="24"/>
        <v>6.1627557008899645</v>
      </c>
      <c r="H324" s="64">
        <v>3457.6</v>
      </c>
      <c r="I324" s="62">
        <f t="shared" si="23"/>
        <v>-0.54078932228742893</v>
      </c>
      <c r="J324" s="62"/>
    </row>
    <row r="325" spans="1:10" s="51" customFormat="1" ht="13" x14ac:dyDescent="0.3">
      <c r="A325" s="61">
        <v>39692</v>
      </c>
      <c r="B325" s="62">
        <v>18520.599999999999</v>
      </c>
      <c r="C325" s="63">
        <v>17885.2</v>
      </c>
      <c r="D325" s="62">
        <f t="shared" si="20"/>
        <v>221705</v>
      </c>
      <c r="E325" s="62">
        <f t="shared" si="21"/>
        <v>222150.50000000003</v>
      </c>
      <c r="F325" s="62">
        <f t="shared" si="22"/>
        <v>1.4316070802663743</v>
      </c>
      <c r="G325" s="62">
        <f t="shared" si="24"/>
        <v>5.6631315694471436</v>
      </c>
      <c r="H325" s="64">
        <v>3407.3</v>
      </c>
      <c r="I325" s="62">
        <f t="shared" si="23"/>
        <v>-3.8572234762979636</v>
      </c>
      <c r="J325" s="62"/>
    </row>
    <row r="326" spans="1:10" s="51" customFormat="1" ht="13" x14ac:dyDescent="0.3">
      <c r="A326" s="61">
        <v>39722</v>
      </c>
      <c r="B326" s="62">
        <v>18704.599999999999</v>
      </c>
      <c r="C326" s="63">
        <v>19144.5</v>
      </c>
      <c r="D326" s="62">
        <f t="shared" si="20"/>
        <v>222113.00000000003</v>
      </c>
      <c r="E326" s="62">
        <f t="shared" si="21"/>
        <v>222764.60000000003</v>
      </c>
      <c r="F326" s="62">
        <f t="shared" si="22"/>
        <v>2.229922499262158</v>
      </c>
      <c r="G326" s="62">
        <f t="shared" si="24"/>
        <v>5.2669233546358107</v>
      </c>
      <c r="H326" s="64">
        <v>3431.8</v>
      </c>
      <c r="I326" s="62">
        <f t="shared" si="23"/>
        <v>-1.7942481041636804</v>
      </c>
      <c r="J326" s="62"/>
    </row>
    <row r="327" spans="1:10" s="51" customFormat="1" ht="13" x14ac:dyDescent="0.3">
      <c r="A327" s="61">
        <v>39753</v>
      </c>
      <c r="B327" s="62">
        <v>18761.3</v>
      </c>
      <c r="C327" s="63">
        <v>19478.5</v>
      </c>
      <c r="D327" s="62">
        <f t="shared" si="20"/>
        <v>222473.1</v>
      </c>
      <c r="E327" s="62">
        <f t="shared" si="21"/>
        <v>222936.00000000003</v>
      </c>
      <c r="F327" s="62">
        <f t="shared" si="22"/>
        <v>1.9569375910266644</v>
      </c>
      <c r="G327" s="62">
        <f t="shared" si="24"/>
        <v>4.6031563562314357</v>
      </c>
      <c r="H327" s="64">
        <v>3388.5</v>
      </c>
      <c r="I327" s="62">
        <f t="shared" si="23"/>
        <v>-4.0003399722355955</v>
      </c>
      <c r="J327" s="62"/>
    </row>
    <row r="328" spans="1:10" s="51" customFormat="1" ht="13" x14ac:dyDescent="0.3">
      <c r="A328" s="61">
        <v>39783</v>
      </c>
      <c r="B328" s="62">
        <v>19530.599999999999</v>
      </c>
      <c r="C328" s="63">
        <v>25184.3</v>
      </c>
      <c r="D328" s="62">
        <f t="shared" si="20"/>
        <v>223530.6</v>
      </c>
      <c r="E328" s="62">
        <f t="shared" si="21"/>
        <v>224286.6</v>
      </c>
      <c r="F328" s="62">
        <f t="shared" si="22"/>
        <v>5.7245400068207291</v>
      </c>
      <c r="G328" s="62">
        <f t="shared" si="24"/>
        <v>4.4085088475553924</v>
      </c>
      <c r="H328" s="64">
        <v>3676.6</v>
      </c>
      <c r="I328" s="62">
        <f t="shared" si="23"/>
        <v>3.5516124489508494</v>
      </c>
      <c r="J328" s="62"/>
    </row>
    <row r="329" spans="1:10" s="51" customFormat="1" ht="13" x14ac:dyDescent="0.3">
      <c r="A329" s="61">
        <v>39814</v>
      </c>
      <c r="B329" s="62">
        <v>19465.400000000001</v>
      </c>
      <c r="C329" s="63">
        <v>19384.5</v>
      </c>
      <c r="D329" s="62">
        <f t="shared" si="20"/>
        <v>224561.6</v>
      </c>
      <c r="E329" s="62">
        <f t="shared" si="21"/>
        <v>225470.1</v>
      </c>
      <c r="F329" s="62">
        <f t="shared" si="22"/>
        <v>5.5928047563251306</v>
      </c>
      <c r="G329" s="62">
        <f t="shared" si="24"/>
        <v>4.3059794913264176</v>
      </c>
      <c r="H329" s="64">
        <v>3548.6</v>
      </c>
      <c r="I329" s="62">
        <f t="shared" si="23"/>
        <v>0.47567812446910146</v>
      </c>
      <c r="J329" s="62"/>
    </row>
    <row r="330" spans="1:10" s="51" customFormat="1" ht="13" x14ac:dyDescent="0.3">
      <c r="A330" s="61">
        <v>39845</v>
      </c>
      <c r="B330" s="62">
        <v>19212.099999999999</v>
      </c>
      <c r="C330" s="63">
        <v>16853.8</v>
      </c>
      <c r="D330" s="62">
        <f t="shared" si="20"/>
        <v>225365.5</v>
      </c>
      <c r="E330" s="62">
        <f t="shared" si="21"/>
        <v>225532.49999999997</v>
      </c>
      <c r="F330" s="62">
        <f t="shared" si="22"/>
        <v>4.3670755424213006</v>
      </c>
      <c r="G330" s="62">
        <f t="shared" si="24"/>
        <v>3.6348773240965118</v>
      </c>
      <c r="H330" s="64">
        <v>3455.1</v>
      </c>
      <c r="I330" s="62">
        <f t="shared" si="23"/>
        <v>-1.2264150943396253</v>
      </c>
      <c r="J330" s="62"/>
    </row>
    <row r="331" spans="1:10" s="51" customFormat="1" ht="13" x14ac:dyDescent="0.3">
      <c r="A331" s="61">
        <v>39873</v>
      </c>
      <c r="B331" s="62">
        <v>19718.900000000001</v>
      </c>
      <c r="C331" s="63">
        <v>18927.900000000001</v>
      </c>
      <c r="D331" s="62">
        <f t="shared" si="20"/>
        <v>226611.4</v>
      </c>
      <c r="E331" s="62">
        <f t="shared" si="21"/>
        <v>226652.49999999997</v>
      </c>
      <c r="F331" s="62">
        <f t="shared" si="22"/>
        <v>6.7444378281816775</v>
      </c>
      <c r="G331" s="62">
        <f t="shared" si="24"/>
        <v>3.9154582683056889</v>
      </c>
      <c r="H331" s="64">
        <v>3522.6</v>
      </c>
      <c r="I331" s="62">
        <f t="shared" si="23"/>
        <v>2.5555839509330467E-2</v>
      </c>
      <c r="J331" s="62"/>
    </row>
    <row r="332" spans="1:10" s="51" customFormat="1" ht="13" x14ac:dyDescent="0.3">
      <c r="A332" s="61">
        <v>39904</v>
      </c>
      <c r="B332" s="62">
        <v>19744.2</v>
      </c>
      <c r="C332" s="63">
        <v>18849.3</v>
      </c>
      <c r="D332" s="62">
        <f t="shared" si="20"/>
        <v>227856.7</v>
      </c>
      <c r="E332" s="62">
        <f t="shared" si="21"/>
        <v>227958.79999999996</v>
      </c>
      <c r="F332" s="62">
        <f t="shared" si="22"/>
        <v>6.7317516176637486</v>
      </c>
      <c r="G332" s="62">
        <f t="shared" si="24"/>
        <v>4.0238020270054253</v>
      </c>
      <c r="H332" s="64">
        <v>3563.9</v>
      </c>
      <c r="I332" s="62">
        <f t="shared" si="23"/>
        <v>1.6137769794428738</v>
      </c>
      <c r="J332" s="62"/>
    </row>
    <row r="333" spans="1:10" s="51" customFormat="1" ht="13" x14ac:dyDescent="0.3">
      <c r="A333" s="61">
        <v>39934</v>
      </c>
      <c r="B333" s="62">
        <v>19940.400000000001</v>
      </c>
      <c r="C333" s="63">
        <v>19397.5</v>
      </c>
      <c r="D333" s="62">
        <f t="shared" si="20"/>
        <v>229275.6</v>
      </c>
      <c r="E333" s="62">
        <f t="shared" si="21"/>
        <v>229172.79999999996</v>
      </c>
      <c r="F333" s="62">
        <f t="shared" si="22"/>
        <v>7.6608266069162951</v>
      </c>
      <c r="G333" s="62">
        <f t="shared" si="24"/>
        <v>4.0634517293974426</v>
      </c>
      <c r="H333" s="64">
        <v>3560.8</v>
      </c>
      <c r="I333" s="62">
        <f t="shared" si="23"/>
        <v>1.6384084032654018</v>
      </c>
      <c r="J333" s="62"/>
    </row>
    <row r="334" spans="1:10" s="51" customFormat="1" ht="13" x14ac:dyDescent="0.3">
      <c r="A334" s="61">
        <v>39965</v>
      </c>
      <c r="B334" s="62">
        <v>19833.099999999999</v>
      </c>
      <c r="C334" s="63">
        <v>18902.900000000001</v>
      </c>
      <c r="D334" s="62">
        <f t="shared" si="20"/>
        <v>230715.8</v>
      </c>
      <c r="E334" s="62">
        <f t="shared" si="21"/>
        <v>230597.8</v>
      </c>
      <c r="F334" s="62">
        <f t="shared" si="22"/>
        <v>7.8301953471176216</v>
      </c>
      <c r="G334" s="62">
        <f t="shared" si="24"/>
        <v>4.5710121491271201</v>
      </c>
      <c r="H334" s="64">
        <v>3645.6</v>
      </c>
      <c r="I334" s="62">
        <f t="shared" si="23"/>
        <v>4.1005139920045659</v>
      </c>
      <c r="J334" s="62"/>
    </row>
    <row r="335" spans="1:10" s="51" customFormat="1" ht="13" x14ac:dyDescent="0.3">
      <c r="A335" s="61">
        <v>39995</v>
      </c>
      <c r="B335" s="62">
        <v>19592.900000000001</v>
      </c>
      <c r="C335" s="63">
        <v>19360.599999999999</v>
      </c>
      <c r="D335" s="62">
        <f t="shared" si="20"/>
        <v>231627.19999999998</v>
      </c>
      <c r="E335" s="62">
        <f t="shared" si="21"/>
        <v>231567.19999999998</v>
      </c>
      <c r="F335" s="62">
        <f t="shared" si="22"/>
        <v>4.8786232368921203</v>
      </c>
      <c r="G335" s="62">
        <f t="shared" si="24"/>
        <v>4.5581813691205246</v>
      </c>
      <c r="H335" s="64">
        <v>3529.1</v>
      </c>
      <c r="I335" s="62">
        <f t="shared" si="23"/>
        <v>1.0161438058163499</v>
      </c>
      <c r="J335" s="62"/>
    </row>
    <row r="336" spans="1:10" s="51" customFormat="1" ht="13" x14ac:dyDescent="0.3">
      <c r="A336" s="61">
        <v>40026</v>
      </c>
      <c r="B336" s="62">
        <v>19659.599999999999</v>
      </c>
      <c r="C336" s="63">
        <v>19156.7</v>
      </c>
      <c r="D336" s="62">
        <f t="shared" si="20"/>
        <v>232683.7</v>
      </c>
      <c r="E336" s="62">
        <f t="shared" si="21"/>
        <v>232525.7</v>
      </c>
      <c r="F336" s="62">
        <f t="shared" si="22"/>
        <v>5.6791610000483796</v>
      </c>
      <c r="G336" s="62">
        <f t="shared" si="24"/>
        <v>4.8032440793838491</v>
      </c>
      <c r="H336" s="64">
        <v>3526</v>
      </c>
      <c r="I336" s="62">
        <f t="shared" si="23"/>
        <v>1.9782508098102756</v>
      </c>
      <c r="J336" s="62"/>
    </row>
    <row r="337" spans="1:10" s="51" customFormat="1" ht="13" x14ac:dyDescent="0.3">
      <c r="A337" s="61">
        <v>40057</v>
      </c>
      <c r="B337" s="62">
        <v>19648.599999999999</v>
      </c>
      <c r="C337" s="63">
        <v>19030.3</v>
      </c>
      <c r="D337" s="62">
        <f t="shared" si="20"/>
        <v>233811.7</v>
      </c>
      <c r="E337" s="62">
        <f t="shared" si="21"/>
        <v>233670.8</v>
      </c>
      <c r="F337" s="62">
        <f t="shared" si="22"/>
        <v>6.0905154260661103</v>
      </c>
      <c r="G337" s="62">
        <f t="shared" si="24"/>
        <v>5.1858087197642853</v>
      </c>
      <c r="H337" s="64">
        <v>3475.9</v>
      </c>
      <c r="I337" s="62">
        <f t="shared" si="23"/>
        <v>2.013324333049626</v>
      </c>
      <c r="J337" s="62"/>
    </row>
    <row r="338" spans="1:10" s="51" customFormat="1" ht="13" x14ac:dyDescent="0.3">
      <c r="A338" s="61">
        <v>40087</v>
      </c>
      <c r="B338" s="62">
        <v>19755.599999999999</v>
      </c>
      <c r="C338" s="63">
        <v>20294.599999999999</v>
      </c>
      <c r="D338" s="62">
        <f t="shared" si="20"/>
        <v>234862.7</v>
      </c>
      <c r="E338" s="62">
        <f t="shared" si="21"/>
        <v>234820.9</v>
      </c>
      <c r="F338" s="62">
        <f t="shared" si="22"/>
        <v>5.6189386568010011</v>
      </c>
      <c r="G338" s="62">
        <f t="shared" si="24"/>
        <v>5.4121256249870751</v>
      </c>
      <c r="H338" s="64">
        <v>3515.2</v>
      </c>
      <c r="I338" s="62">
        <f t="shared" si="23"/>
        <v>2.4302115507896622</v>
      </c>
      <c r="J338" s="62"/>
    </row>
    <row r="339" spans="1:10" s="51" customFormat="1" ht="13" x14ac:dyDescent="0.3">
      <c r="A339" s="61">
        <v>40118</v>
      </c>
      <c r="B339" s="62">
        <v>20134.400000000001</v>
      </c>
      <c r="C339" s="63">
        <v>20840.099999999999</v>
      </c>
      <c r="D339" s="62">
        <f t="shared" si="20"/>
        <v>236235.80000000002</v>
      </c>
      <c r="E339" s="62">
        <f t="shared" si="21"/>
        <v>236182.50000000003</v>
      </c>
      <c r="F339" s="62">
        <f t="shared" si="22"/>
        <v>7.3187892097029641</v>
      </c>
      <c r="G339" s="62">
        <f t="shared" si="24"/>
        <v>5.941839810528581</v>
      </c>
      <c r="H339" s="64">
        <v>3585.1</v>
      </c>
      <c r="I339" s="62">
        <f t="shared" si="23"/>
        <v>5.8019772760808594</v>
      </c>
      <c r="J339" s="62"/>
    </row>
    <row r="340" spans="1:10" s="51" customFormat="1" ht="13" x14ac:dyDescent="0.3">
      <c r="A340" s="61">
        <v>40148</v>
      </c>
      <c r="B340" s="62">
        <v>19990.8</v>
      </c>
      <c r="C340" s="63">
        <v>25958.5</v>
      </c>
      <c r="D340" s="62">
        <f t="shared" ref="D340:D403" si="25">SUM(B329:B340)</f>
        <v>236696</v>
      </c>
      <c r="E340" s="62">
        <f t="shared" ref="E340:E403" si="26">SUM(C329:C340)</f>
        <v>236956.7</v>
      </c>
      <c r="F340" s="62">
        <f t="shared" si="22"/>
        <v>2.3563024177444665</v>
      </c>
      <c r="G340" s="62">
        <f t="shared" si="24"/>
        <v>5.6490668635576116</v>
      </c>
      <c r="H340" s="64">
        <v>3532.8</v>
      </c>
      <c r="I340" s="62">
        <f t="shared" si="23"/>
        <v>-3.9112223249741533</v>
      </c>
      <c r="J340" s="62"/>
    </row>
    <row r="341" spans="1:10" s="51" customFormat="1" ht="13" x14ac:dyDescent="0.3">
      <c r="A341" s="61">
        <v>40179</v>
      </c>
      <c r="B341" s="62">
        <v>20053.3</v>
      </c>
      <c r="C341" s="63">
        <v>19792</v>
      </c>
      <c r="D341" s="62">
        <f t="shared" si="25"/>
        <v>237283.9</v>
      </c>
      <c r="E341" s="62">
        <f t="shared" si="26"/>
        <v>237364.2</v>
      </c>
      <c r="F341" s="62">
        <f t="shared" ref="F341:F404" si="27">(B341-B329)/B329*100</f>
        <v>3.0202307684404008</v>
      </c>
      <c r="G341" s="62">
        <f t="shared" si="24"/>
        <v>5.2752449216104509</v>
      </c>
      <c r="H341" s="64">
        <v>3568.3</v>
      </c>
      <c r="I341" s="62">
        <f t="shared" ref="I341:I404" si="28">((H341-H329)/H329)*100</f>
        <v>0.55514850927126957</v>
      </c>
      <c r="J341" s="62"/>
    </row>
    <row r="342" spans="1:10" s="51" customFormat="1" ht="13" x14ac:dyDescent="0.3">
      <c r="A342" s="61">
        <v>40210</v>
      </c>
      <c r="B342" s="62">
        <v>19892.400000000001</v>
      </c>
      <c r="C342" s="63">
        <v>17431.5</v>
      </c>
      <c r="D342" s="62">
        <f t="shared" si="25"/>
        <v>237964.19999999998</v>
      </c>
      <c r="E342" s="62">
        <f t="shared" si="26"/>
        <v>237941.90000000002</v>
      </c>
      <c r="F342" s="62">
        <f t="shared" si="27"/>
        <v>3.5409976004705523</v>
      </c>
      <c r="G342" s="62">
        <f t="shared" si="24"/>
        <v>5.5022668573265729</v>
      </c>
      <c r="H342" s="64">
        <v>3556.7</v>
      </c>
      <c r="I342" s="62">
        <f t="shared" si="28"/>
        <v>2.9405805910103879</v>
      </c>
      <c r="J342" s="62"/>
    </row>
    <row r="343" spans="1:10" s="51" customFormat="1" ht="13" x14ac:dyDescent="0.3">
      <c r="A343" s="61">
        <v>40238</v>
      </c>
      <c r="B343" s="62">
        <v>19938.2</v>
      </c>
      <c r="C343" s="63">
        <v>19490.3</v>
      </c>
      <c r="D343" s="62">
        <f t="shared" si="25"/>
        <v>238183.5</v>
      </c>
      <c r="E343" s="62">
        <f t="shared" si="26"/>
        <v>238504.3</v>
      </c>
      <c r="F343" s="62">
        <f t="shared" si="27"/>
        <v>1.1121310012221739</v>
      </c>
      <c r="G343" s="62">
        <f t="shared" si="24"/>
        <v>5.2290621104995623</v>
      </c>
      <c r="H343" s="64">
        <v>3501.7</v>
      </c>
      <c r="I343" s="62">
        <f t="shared" si="28"/>
        <v>-0.5933117583603047</v>
      </c>
      <c r="J343" s="62"/>
    </row>
    <row r="344" spans="1:10" s="51" customFormat="1" ht="13" x14ac:dyDescent="0.3">
      <c r="A344" s="61">
        <v>40269</v>
      </c>
      <c r="B344" s="62">
        <v>20161</v>
      </c>
      <c r="C344" s="63">
        <v>19032</v>
      </c>
      <c r="D344" s="62">
        <f t="shared" si="25"/>
        <v>238600.3</v>
      </c>
      <c r="E344" s="62">
        <f t="shared" si="26"/>
        <v>238687</v>
      </c>
      <c r="F344" s="62">
        <f t="shared" si="27"/>
        <v>2.1109996859837281</v>
      </c>
      <c r="G344" s="62">
        <f t="shared" si="24"/>
        <v>4.7062012960236865</v>
      </c>
      <c r="H344" s="64">
        <v>3607.6</v>
      </c>
      <c r="I344" s="62">
        <f t="shared" si="28"/>
        <v>1.2261847975532372</v>
      </c>
      <c r="J344" s="62"/>
    </row>
    <row r="345" spans="1:10" s="51" customFormat="1" ht="13" x14ac:dyDescent="0.3">
      <c r="A345" s="61">
        <v>40299</v>
      </c>
      <c r="B345" s="62">
        <v>20200.7</v>
      </c>
      <c r="C345" s="63">
        <v>19533.599999999999</v>
      </c>
      <c r="D345" s="62">
        <f t="shared" si="25"/>
        <v>238860.59999999998</v>
      </c>
      <c r="E345" s="62">
        <f t="shared" si="26"/>
        <v>238823.1</v>
      </c>
      <c r="F345" s="62">
        <f t="shared" si="27"/>
        <v>1.3053900623859063</v>
      </c>
      <c r="G345" s="62">
        <f t="shared" si="24"/>
        <v>4.2109273002730028</v>
      </c>
      <c r="H345" s="64">
        <v>3571.7</v>
      </c>
      <c r="I345" s="62">
        <f t="shared" si="28"/>
        <v>0.30611098629520433</v>
      </c>
      <c r="J345" s="62"/>
    </row>
    <row r="346" spans="1:10" s="51" customFormat="1" ht="13" x14ac:dyDescent="0.3">
      <c r="A346" s="61">
        <v>40330</v>
      </c>
      <c r="B346" s="62">
        <v>20277.3</v>
      </c>
      <c r="C346" s="63">
        <v>19339.099999999999</v>
      </c>
      <c r="D346" s="62">
        <f t="shared" si="25"/>
        <v>239304.80000000002</v>
      </c>
      <c r="E346" s="62">
        <f t="shared" si="26"/>
        <v>239259.30000000002</v>
      </c>
      <c r="F346" s="62">
        <f t="shared" si="27"/>
        <v>2.2396902148428675</v>
      </c>
      <c r="G346" s="62">
        <f t="shared" si="24"/>
        <v>3.756106953318735</v>
      </c>
      <c r="H346" s="64">
        <v>3618.1</v>
      </c>
      <c r="I346" s="62">
        <f t="shared" si="28"/>
        <v>-0.75433399166118065</v>
      </c>
      <c r="J346" s="62"/>
    </row>
    <row r="347" spans="1:10" s="51" customFormat="1" ht="13" x14ac:dyDescent="0.3">
      <c r="A347" s="61">
        <v>40360</v>
      </c>
      <c r="B347" s="62">
        <v>20386.2</v>
      </c>
      <c r="C347" s="63">
        <v>20231.599999999999</v>
      </c>
      <c r="D347" s="62">
        <f t="shared" si="25"/>
        <v>240098.10000000003</v>
      </c>
      <c r="E347" s="62">
        <f t="shared" si="26"/>
        <v>240130.30000000002</v>
      </c>
      <c r="F347" s="62">
        <f t="shared" si="27"/>
        <v>4.0489156786386866</v>
      </c>
      <c r="G347" s="62">
        <f t="shared" si="24"/>
        <v>3.6978898565945593</v>
      </c>
      <c r="H347" s="64">
        <v>3538</v>
      </c>
      <c r="I347" s="62">
        <f t="shared" si="28"/>
        <v>0.25218894335666575</v>
      </c>
      <c r="J347" s="62"/>
    </row>
    <row r="348" spans="1:10" s="51" customFormat="1" ht="13" x14ac:dyDescent="0.3">
      <c r="A348" s="61">
        <v>40391</v>
      </c>
      <c r="B348" s="62">
        <v>20442.8</v>
      </c>
      <c r="C348" s="63">
        <v>19860.8</v>
      </c>
      <c r="D348" s="62">
        <f t="shared" si="25"/>
        <v>240881.30000000002</v>
      </c>
      <c r="E348" s="62">
        <f t="shared" si="26"/>
        <v>240834.4</v>
      </c>
      <c r="F348" s="62">
        <f t="shared" si="27"/>
        <v>3.9838043500376443</v>
      </c>
      <c r="G348" s="62">
        <f t="shared" si="24"/>
        <v>3.573239431168246</v>
      </c>
      <c r="H348" s="64">
        <v>3538.2</v>
      </c>
      <c r="I348" s="62">
        <f t="shared" si="28"/>
        <v>0.34600113442994379</v>
      </c>
      <c r="J348" s="62"/>
    </row>
    <row r="349" spans="1:10" s="51" customFormat="1" ht="13" x14ac:dyDescent="0.3">
      <c r="A349" s="61">
        <v>40422</v>
      </c>
      <c r="B349" s="62">
        <v>20428.400000000001</v>
      </c>
      <c r="C349" s="63">
        <v>19916.3</v>
      </c>
      <c r="D349" s="62">
        <f t="shared" si="25"/>
        <v>241661.1</v>
      </c>
      <c r="E349" s="62">
        <f t="shared" si="26"/>
        <v>241720.4</v>
      </c>
      <c r="F349" s="62">
        <f t="shared" si="27"/>
        <v>3.9687305965819597</v>
      </c>
      <c r="G349" s="62">
        <f t="shared" si="24"/>
        <v>3.4448463393800193</v>
      </c>
      <c r="H349" s="64">
        <v>3541.7</v>
      </c>
      <c r="I349" s="62">
        <f t="shared" si="28"/>
        <v>1.8930348974366271</v>
      </c>
      <c r="J349" s="62"/>
    </row>
    <row r="350" spans="1:10" s="51" customFormat="1" ht="13" x14ac:dyDescent="0.3">
      <c r="A350" s="61">
        <v>40452</v>
      </c>
      <c r="B350" s="62">
        <v>20239.599999999999</v>
      </c>
      <c r="C350" s="63">
        <v>20575.400000000001</v>
      </c>
      <c r="D350" s="62">
        <f t="shared" si="25"/>
        <v>242145.09999999998</v>
      </c>
      <c r="E350" s="62">
        <f t="shared" si="26"/>
        <v>242001.19999999998</v>
      </c>
      <c r="F350" s="62">
        <f t="shared" si="27"/>
        <v>2.4499382453582781</v>
      </c>
      <c r="G350" s="62">
        <f t="shared" si="24"/>
        <v>3.0577772251107072</v>
      </c>
      <c r="H350" s="64">
        <v>3582.5</v>
      </c>
      <c r="I350" s="62">
        <f t="shared" si="28"/>
        <v>1.9145425580336877</v>
      </c>
      <c r="J350" s="62"/>
    </row>
    <row r="351" spans="1:10" s="51" customFormat="1" ht="13" x14ac:dyDescent="0.3">
      <c r="A351" s="61">
        <v>40483</v>
      </c>
      <c r="B351" s="62">
        <v>20371.900000000001</v>
      </c>
      <c r="C351" s="63">
        <v>21163.7</v>
      </c>
      <c r="D351" s="62">
        <f t="shared" si="25"/>
        <v>242382.59999999998</v>
      </c>
      <c r="E351" s="62">
        <f t="shared" si="26"/>
        <v>242324.8</v>
      </c>
      <c r="F351" s="62">
        <f t="shared" si="27"/>
        <v>1.1795732676414494</v>
      </c>
      <c r="G351" s="62">
        <f t="shared" si="24"/>
        <v>2.6006583891693746</v>
      </c>
      <c r="H351" s="64">
        <v>3597.1</v>
      </c>
      <c r="I351" s="62">
        <f t="shared" si="28"/>
        <v>0.33471869682854033</v>
      </c>
      <c r="J351" s="62"/>
    </row>
    <row r="352" spans="1:10" s="51" customFormat="1" ht="13" x14ac:dyDescent="0.3">
      <c r="A352" s="61">
        <v>40513</v>
      </c>
      <c r="B352" s="62">
        <v>20447.400000000001</v>
      </c>
      <c r="C352" s="63">
        <v>26599.200000000001</v>
      </c>
      <c r="D352" s="62">
        <f t="shared" si="25"/>
        <v>242839.19999999998</v>
      </c>
      <c r="E352" s="62">
        <f t="shared" si="26"/>
        <v>242965.5</v>
      </c>
      <c r="F352" s="62">
        <f t="shared" si="27"/>
        <v>2.2840506633051314</v>
      </c>
      <c r="G352" s="62">
        <f t="shared" ref="G352:G415" si="29">(E352-E340)/E340*100</f>
        <v>2.5358219455284394</v>
      </c>
      <c r="H352" s="64">
        <v>3644.9</v>
      </c>
      <c r="I352" s="62">
        <f t="shared" si="28"/>
        <v>3.17312047101449</v>
      </c>
      <c r="J352" s="62"/>
    </row>
    <row r="353" spans="1:10" s="51" customFormat="1" ht="13" x14ac:dyDescent="0.3">
      <c r="A353" s="61">
        <v>40544</v>
      </c>
      <c r="B353" s="62">
        <v>20434.5</v>
      </c>
      <c r="C353" s="63">
        <v>20063.7</v>
      </c>
      <c r="D353" s="62">
        <f t="shared" si="25"/>
        <v>243220.4</v>
      </c>
      <c r="E353" s="62">
        <f t="shared" si="26"/>
        <v>243237.2</v>
      </c>
      <c r="F353" s="62">
        <f t="shared" si="27"/>
        <v>1.9009340108610588</v>
      </c>
      <c r="G353" s="62">
        <f t="shared" si="29"/>
        <v>2.4742568592904908</v>
      </c>
      <c r="H353" s="64">
        <v>3496.1</v>
      </c>
      <c r="I353" s="62">
        <f t="shared" si="28"/>
        <v>-2.0233724742874832</v>
      </c>
      <c r="J353" s="62"/>
    </row>
    <row r="354" spans="1:10" s="51" customFormat="1" ht="13" x14ac:dyDescent="0.3">
      <c r="A354" s="61">
        <v>40575</v>
      </c>
      <c r="B354" s="62">
        <v>20635.3</v>
      </c>
      <c r="C354" s="63">
        <v>18079.3</v>
      </c>
      <c r="D354" s="62">
        <f t="shared" si="25"/>
        <v>243963.3</v>
      </c>
      <c r="E354" s="62">
        <f t="shared" si="26"/>
        <v>243885.00000000003</v>
      </c>
      <c r="F354" s="62">
        <f t="shared" si="27"/>
        <v>3.734592105527728</v>
      </c>
      <c r="G354" s="62">
        <f t="shared" si="29"/>
        <v>2.4977105755648776</v>
      </c>
      <c r="H354" s="64">
        <v>3571.4</v>
      </c>
      <c r="I354" s="62">
        <f t="shared" si="28"/>
        <v>0.41330446762449108</v>
      </c>
      <c r="J354" s="62"/>
    </row>
    <row r="355" spans="1:10" s="51" customFormat="1" ht="13" x14ac:dyDescent="0.3">
      <c r="A355" s="61">
        <v>40603</v>
      </c>
      <c r="B355" s="62">
        <v>20513.7</v>
      </c>
      <c r="C355" s="63">
        <v>19933.8</v>
      </c>
      <c r="D355" s="62">
        <f t="shared" si="25"/>
        <v>244538.8</v>
      </c>
      <c r="E355" s="62">
        <f t="shared" si="26"/>
        <v>244328.5</v>
      </c>
      <c r="F355" s="62">
        <f t="shared" si="27"/>
        <v>2.8864190348175862</v>
      </c>
      <c r="G355" s="62">
        <f t="shared" si="29"/>
        <v>2.441968551510397</v>
      </c>
      <c r="H355" s="64">
        <v>3565.6</v>
      </c>
      <c r="I355" s="62">
        <f t="shared" si="28"/>
        <v>1.8248279407145129</v>
      </c>
      <c r="J355" s="62"/>
    </row>
    <row r="356" spans="1:10" s="51" customFormat="1" ht="13" x14ac:dyDescent="0.3">
      <c r="A356" s="61">
        <v>40634</v>
      </c>
      <c r="B356" s="62">
        <v>20733.7</v>
      </c>
      <c r="C356" s="63">
        <v>19833</v>
      </c>
      <c r="D356" s="62">
        <f t="shared" si="25"/>
        <v>245111.5</v>
      </c>
      <c r="E356" s="62">
        <f t="shared" si="26"/>
        <v>245129.5</v>
      </c>
      <c r="F356" s="62">
        <f t="shared" si="27"/>
        <v>2.840632905113837</v>
      </c>
      <c r="G356" s="62">
        <f t="shared" si="29"/>
        <v>2.6991415535827255</v>
      </c>
      <c r="H356" s="64">
        <v>3616.7</v>
      </c>
      <c r="I356" s="62">
        <f t="shared" si="28"/>
        <v>0.2522452600066501</v>
      </c>
      <c r="J356" s="62"/>
    </row>
    <row r="357" spans="1:10" s="51" customFormat="1" ht="13" x14ac:dyDescent="0.3">
      <c r="A357" s="61">
        <v>40664</v>
      </c>
      <c r="B357" s="62">
        <v>20655</v>
      </c>
      <c r="C357" s="63">
        <v>19888.099999999999</v>
      </c>
      <c r="D357" s="62">
        <f t="shared" si="25"/>
        <v>245565.80000000002</v>
      </c>
      <c r="E357" s="62">
        <f t="shared" si="26"/>
        <v>245484</v>
      </c>
      <c r="F357" s="62">
        <f t="shared" si="27"/>
        <v>2.248931967704086</v>
      </c>
      <c r="G357" s="62">
        <f t="shared" si="29"/>
        <v>2.7890518128271489</v>
      </c>
      <c r="H357" s="64">
        <v>3595.3</v>
      </c>
      <c r="I357" s="62">
        <f t="shared" si="28"/>
        <v>0.660749783016501</v>
      </c>
      <c r="J357" s="62"/>
    </row>
    <row r="358" spans="1:10" s="53" customFormat="1" ht="13" x14ac:dyDescent="0.3">
      <c r="A358" s="61">
        <v>40695</v>
      </c>
      <c r="B358" s="62">
        <v>20590.099999999999</v>
      </c>
      <c r="C358" s="63">
        <v>19738.3</v>
      </c>
      <c r="D358" s="62">
        <f t="shared" si="25"/>
        <v>245878.6</v>
      </c>
      <c r="E358" s="62">
        <f t="shared" si="26"/>
        <v>245883.19999999998</v>
      </c>
      <c r="F358" s="62">
        <f t="shared" si="27"/>
        <v>1.5426116889329413</v>
      </c>
      <c r="G358" s="62">
        <f t="shared" si="29"/>
        <v>2.7685026245583617</v>
      </c>
      <c r="H358" s="64">
        <v>3567.5</v>
      </c>
      <c r="I358" s="62">
        <f t="shared" si="28"/>
        <v>-1.3985240872281008</v>
      </c>
      <c r="J358" s="62"/>
    </row>
    <row r="359" spans="1:10" s="51" customFormat="1" ht="13" x14ac:dyDescent="0.3">
      <c r="A359" s="61">
        <v>40725</v>
      </c>
      <c r="B359" s="62">
        <v>20777.8</v>
      </c>
      <c r="C359" s="63">
        <v>20419.599999999999</v>
      </c>
      <c r="D359" s="62">
        <f t="shared" si="25"/>
        <v>246270.2</v>
      </c>
      <c r="E359" s="62">
        <f t="shared" si="26"/>
        <v>246071.19999999998</v>
      </c>
      <c r="F359" s="62">
        <f t="shared" si="27"/>
        <v>1.9209072804151757</v>
      </c>
      <c r="G359" s="62">
        <f t="shared" si="29"/>
        <v>2.4740318068981568</v>
      </c>
      <c r="H359" s="64">
        <v>3536.8</v>
      </c>
      <c r="I359" s="62">
        <f t="shared" si="28"/>
        <v>-3.3917467495755173E-2</v>
      </c>
      <c r="J359" s="62"/>
    </row>
    <row r="360" spans="1:10" s="51" customFormat="1" ht="13" x14ac:dyDescent="0.3">
      <c r="A360" s="61">
        <v>40756</v>
      </c>
      <c r="B360" s="62">
        <v>20895.5</v>
      </c>
      <c r="C360" s="63">
        <v>20388.3</v>
      </c>
      <c r="D360" s="62">
        <f t="shared" si="25"/>
        <v>246722.90000000002</v>
      </c>
      <c r="E360" s="62">
        <f t="shared" si="26"/>
        <v>246598.69999999998</v>
      </c>
      <c r="F360" s="62">
        <f t="shared" si="27"/>
        <v>2.2144715988025161</v>
      </c>
      <c r="G360" s="62">
        <f t="shared" si="29"/>
        <v>2.3934703680205107</v>
      </c>
      <c r="H360" s="64">
        <v>3628.4</v>
      </c>
      <c r="I360" s="62">
        <f t="shared" si="28"/>
        <v>2.5493188626985552</v>
      </c>
      <c r="J360" s="62"/>
    </row>
    <row r="361" spans="1:10" s="51" customFormat="1" ht="13" x14ac:dyDescent="0.3">
      <c r="A361" s="61">
        <v>40787</v>
      </c>
      <c r="B361" s="62">
        <v>20887.8</v>
      </c>
      <c r="C361" s="63">
        <v>20475.900000000001</v>
      </c>
      <c r="D361" s="62">
        <f t="shared" si="25"/>
        <v>247182.3</v>
      </c>
      <c r="E361" s="62">
        <f t="shared" si="26"/>
        <v>247158.3</v>
      </c>
      <c r="F361" s="62">
        <f t="shared" si="27"/>
        <v>2.2488300601123816</v>
      </c>
      <c r="G361" s="62">
        <f t="shared" si="29"/>
        <v>2.2496653157946098</v>
      </c>
      <c r="H361" s="64">
        <v>3649.5</v>
      </c>
      <c r="I361" s="62">
        <f t="shared" si="28"/>
        <v>3.0437360589547446</v>
      </c>
      <c r="J361" s="62"/>
    </row>
    <row r="362" spans="1:10" s="51" customFormat="1" ht="13" x14ac:dyDescent="0.3">
      <c r="A362" s="61">
        <v>40817</v>
      </c>
      <c r="B362" s="62">
        <v>20967.5</v>
      </c>
      <c r="C362" s="63">
        <v>21183.4</v>
      </c>
      <c r="D362" s="62">
        <f t="shared" si="25"/>
        <v>247910.19999999998</v>
      </c>
      <c r="E362" s="62">
        <f t="shared" si="26"/>
        <v>247766.3</v>
      </c>
      <c r="F362" s="62">
        <f t="shared" si="27"/>
        <v>3.5964149489120412</v>
      </c>
      <c r="G362" s="62">
        <f t="shared" si="29"/>
        <v>2.3822609144086915</v>
      </c>
      <c r="H362" s="64">
        <v>3676.1</v>
      </c>
      <c r="I362" s="62">
        <f t="shared" si="28"/>
        <v>2.6127006280530329</v>
      </c>
      <c r="J362" s="62"/>
    </row>
    <row r="363" spans="1:10" s="51" customFormat="1" ht="13" x14ac:dyDescent="0.3">
      <c r="A363" s="61">
        <v>40848</v>
      </c>
      <c r="B363" s="62">
        <v>21007.5</v>
      </c>
      <c r="C363" s="63">
        <v>21864.2</v>
      </c>
      <c r="D363" s="62">
        <f t="shared" si="25"/>
        <v>248545.79999999996</v>
      </c>
      <c r="E363" s="62">
        <f t="shared" si="26"/>
        <v>248466.8</v>
      </c>
      <c r="F363" s="62">
        <f t="shared" si="27"/>
        <v>3.1199838993908204</v>
      </c>
      <c r="G363" s="62">
        <f t="shared" si="29"/>
        <v>2.5346146989495093</v>
      </c>
      <c r="H363" s="64">
        <v>3674.5</v>
      </c>
      <c r="I363" s="62">
        <f t="shared" si="28"/>
        <v>2.1517333407467154</v>
      </c>
      <c r="J363" s="62"/>
    </row>
    <row r="364" spans="1:10" s="51" customFormat="1" ht="13" x14ac:dyDescent="0.3">
      <c r="A364" s="61">
        <v>40878</v>
      </c>
      <c r="B364" s="62">
        <v>21039</v>
      </c>
      <c r="C364" s="63">
        <v>27425.4</v>
      </c>
      <c r="D364" s="62">
        <f t="shared" si="25"/>
        <v>249137.39999999997</v>
      </c>
      <c r="E364" s="62">
        <f t="shared" si="26"/>
        <v>249292.99999999997</v>
      </c>
      <c r="F364" s="62">
        <f t="shared" si="27"/>
        <v>2.8932773848997844</v>
      </c>
      <c r="G364" s="62">
        <f t="shared" si="29"/>
        <v>2.6042792083649617</v>
      </c>
      <c r="H364" s="64">
        <v>3668.3</v>
      </c>
      <c r="I364" s="62">
        <f t="shared" si="28"/>
        <v>0.64199292161650778</v>
      </c>
      <c r="J364" s="62"/>
    </row>
    <row r="365" spans="1:10" s="51" customFormat="1" ht="13" x14ac:dyDescent="0.3">
      <c r="A365" s="61">
        <v>40909</v>
      </c>
      <c r="B365" s="62">
        <v>20964.7</v>
      </c>
      <c r="C365" s="63">
        <v>20529.599999999999</v>
      </c>
      <c r="D365" s="62">
        <f t="shared" si="25"/>
        <v>249667.59999999998</v>
      </c>
      <c r="E365" s="62">
        <f t="shared" si="26"/>
        <v>249758.9</v>
      </c>
      <c r="F365" s="62">
        <f t="shared" si="27"/>
        <v>2.594631627884219</v>
      </c>
      <c r="G365" s="62">
        <f t="shared" si="29"/>
        <v>2.681209946504886</v>
      </c>
      <c r="H365" s="64">
        <v>3557.4</v>
      </c>
      <c r="I365" s="62">
        <f t="shared" si="28"/>
        <v>1.7533823403220783</v>
      </c>
      <c r="J365" s="62"/>
    </row>
    <row r="366" spans="1:10" s="51" customFormat="1" ht="13" x14ac:dyDescent="0.3">
      <c r="A366" s="61">
        <v>40940</v>
      </c>
      <c r="B366" s="62">
        <v>21026.7</v>
      </c>
      <c r="C366" s="63">
        <v>19071.2</v>
      </c>
      <c r="D366" s="62">
        <f t="shared" si="25"/>
        <v>250059.00000000003</v>
      </c>
      <c r="E366" s="62">
        <f t="shared" si="26"/>
        <v>250750.80000000002</v>
      </c>
      <c r="F366" s="62">
        <f t="shared" si="27"/>
        <v>1.8967497443700914</v>
      </c>
      <c r="G366" s="62">
        <f t="shared" si="29"/>
        <v>2.8151792853188953</v>
      </c>
      <c r="H366" s="64">
        <v>3548.8</v>
      </c>
      <c r="I366" s="62">
        <f t="shared" si="28"/>
        <v>-0.63280506244049695</v>
      </c>
      <c r="J366" s="62"/>
    </row>
    <row r="367" spans="1:10" s="51" customFormat="1" ht="13" x14ac:dyDescent="0.3">
      <c r="A367" s="61">
        <v>40969</v>
      </c>
      <c r="B367" s="62">
        <v>21242.400000000001</v>
      </c>
      <c r="C367" s="63">
        <v>20868.099999999999</v>
      </c>
      <c r="D367" s="62">
        <f t="shared" si="25"/>
        <v>250787.7</v>
      </c>
      <c r="E367" s="62">
        <f t="shared" si="26"/>
        <v>251685.10000000003</v>
      </c>
      <c r="F367" s="62">
        <f t="shared" si="27"/>
        <v>3.5522601968440632</v>
      </c>
      <c r="G367" s="62">
        <f t="shared" si="29"/>
        <v>3.0109463284062379</v>
      </c>
      <c r="H367" s="64">
        <v>3591.2</v>
      </c>
      <c r="I367" s="62">
        <f t="shared" si="28"/>
        <v>0.71797172986313418</v>
      </c>
      <c r="J367" s="62"/>
    </row>
    <row r="368" spans="1:10" s="51" customFormat="1" ht="13" x14ac:dyDescent="0.3">
      <c r="A368" s="61">
        <v>41000</v>
      </c>
      <c r="B368" s="62">
        <v>21278.6</v>
      </c>
      <c r="C368" s="63">
        <v>20028.900000000001</v>
      </c>
      <c r="D368" s="62">
        <f t="shared" si="25"/>
        <v>251332.60000000003</v>
      </c>
      <c r="E368" s="62">
        <f t="shared" si="26"/>
        <v>251881</v>
      </c>
      <c r="F368" s="62">
        <f t="shared" si="27"/>
        <v>2.6280885707808919</v>
      </c>
      <c r="G368" s="62">
        <f t="shared" si="29"/>
        <v>2.75425846338364</v>
      </c>
      <c r="H368" s="64">
        <v>3581.5</v>
      </c>
      <c r="I368" s="62">
        <f t="shared" si="28"/>
        <v>-0.97326291923576247</v>
      </c>
      <c r="J368" s="62"/>
    </row>
    <row r="369" spans="1:10" s="51" customFormat="1" ht="13" x14ac:dyDescent="0.3">
      <c r="A369" s="61">
        <v>41030</v>
      </c>
      <c r="B369" s="62">
        <v>21453.4</v>
      </c>
      <c r="C369" s="63">
        <v>20873.099999999999</v>
      </c>
      <c r="D369" s="62">
        <f t="shared" si="25"/>
        <v>252131.00000000003</v>
      </c>
      <c r="E369" s="62">
        <f t="shared" si="26"/>
        <v>252866.00000000003</v>
      </c>
      <c r="F369" s="62">
        <f t="shared" si="27"/>
        <v>3.8654078915516892</v>
      </c>
      <c r="G369" s="62">
        <f t="shared" si="29"/>
        <v>3.0071206270062527</v>
      </c>
      <c r="H369" s="64">
        <v>3623.3</v>
      </c>
      <c r="I369" s="62">
        <f t="shared" si="28"/>
        <v>0.77879453731260251</v>
      </c>
      <c r="J369" s="62"/>
    </row>
    <row r="370" spans="1:10" s="53" customFormat="1" ht="13" x14ac:dyDescent="0.3">
      <c r="A370" s="61">
        <v>41061</v>
      </c>
      <c r="B370" s="62">
        <v>21710.1</v>
      </c>
      <c r="C370" s="63">
        <v>20878.099999999999</v>
      </c>
      <c r="D370" s="62">
        <f t="shared" si="25"/>
        <v>253251.00000000003</v>
      </c>
      <c r="E370" s="62">
        <f t="shared" si="26"/>
        <v>254005.80000000002</v>
      </c>
      <c r="F370" s="62">
        <f t="shared" si="27"/>
        <v>5.4395073360498492</v>
      </c>
      <c r="G370" s="62">
        <f t="shared" si="29"/>
        <v>3.3034383804993732</v>
      </c>
      <c r="H370" s="64">
        <v>3617.3</v>
      </c>
      <c r="I370" s="62">
        <f t="shared" si="28"/>
        <v>1.3959355290819953</v>
      </c>
      <c r="J370" s="62"/>
    </row>
    <row r="371" spans="1:10" s="51" customFormat="1" ht="13" x14ac:dyDescent="0.3">
      <c r="A371" s="61">
        <v>41091</v>
      </c>
      <c r="B371" s="62">
        <v>21575.4</v>
      </c>
      <c r="C371" s="63">
        <v>20964.599999999999</v>
      </c>
      <c r="D371" s="62">
        <f t="shared" si="25"/>
        <v>254048.6</v>
      </c>
      <c r="E371" s="62">
        <f t="shared" si="26"/>
        <v>254550.80000000005</v>
      </c>
      <c r="F371" s="62">
        <f t="shared" si="27"/>
        <v>3.8387124719652812</v>
      </c>
      <c r="G371" s="62">
        <f t="shared" si="29"/>
        <v>3.445994492650934</v>
      </c>
      <c r="H371" s="64">
        <v>3679.5</v>
      </c>
      <c r="I371" s="62">
        <f t="shared" si="28"/>
        <v>4.0347206514363219</v>
      </c>
      <c r="J371" s="62"/>
    </row>
    <row r="372" spans="1:10" s="51" customFormat="1" ht="13" x14ac:dyDescent="0.3">
      <c r="A372" s="61">
        <v>41122</v>
      </c>
      <c r="B372" s="62">
        <v>21598.2</v>
      </c>
      <c r="C372" s="63">
        <v>21352</v>
      </c>
      <c r="D372" s="62">
        <f t="shared" si="25"/>
        <v>254751.30000000002</v>
      </c>
      <c r="E372" s="62">
        <f t="shared" si="26"/>
        <v>255514.5</v>
      </c>
      <c r="F372" s="62">
        <f t="shared" si="27"/>
        <v>3.3629250317053945</v>
      </c>
      <c r="G372" s="62">
        <f t="shared" si="29"/>
        <v>3.6155097330196866</v>
      </c>
      <c r="H372" s="64">
        <v>3656</v>
      </c>
      <c r="I372" s="62">
        <f t="shared" si="28"/>
        <v>0.76066585822952015</v>
      </c>
      <c r="J372" s="62"/>
    </row>
    <row r="373" spans="1:10" s="51" customFormat="1" ht="13" x14ac:dyDescent="0.3">
      <c r="A373" s="61">
        <v>41153</v>
      </c>
      <c r="B373" s="62">
        <v>21685.200000000001</v>
      </c>
      <c r="C373" s="63">
        <v>21040.2</v>
      </c>
      <c r="D373" s="62">
        <f t="shared" si="25"/>
        <v>255548.7</v>
      </c>
      <c r="E373" s="62">
        <f t="shared" si="26"/>
        <v>256078.80000000002</v>
      </c>
      <c r="F373" s="62">
        <f t="shared" si="27"/>
        <v>3.8175394249274768</v>
      </c>
      <c r="G373" s="62">
        <f t="shared" si="29"/>
        <v>3.6092253426245566</v>
      </c>
      <c r="H373" s="64">
        <v>3700.1</v>
      </c>
      <c r="I373" s="62">
        <f t="shared" si="28"/>
        <v>1.3864913001781041</v>
      </c>
      <c r="J373" s="62"/>
    </row>
    <row r="374" spans="1:10" s="51" customFormat="1" ht="13" x14ac:dyDescent="0.3">
      <c r="A374" s="61">
        <v>41183</v>
      </c>
      <c r="B374" s="62">
        <v>21620.799999999999</v>
      </c>
      <c r="C374" s="63">
        <v>21850.400000000001</v>
      </c>
      <c r="D374" s="62">
        <f t="shared" si="25"/>
        <v>256202</v>
      </c>
      <c r="E374" s="62">
        <f t="shared" si="26"/>
        <v>256745.80000000002</v>
      </c>
      <c r="F374" s="62">
        <f t="shared" si="27"/>
        <v>3.1157744127816822</v>
      </c>
      <c r="G374" s="62">
        <f t="shared" si="29"/>
        <v>3.6241813353955035</v>
      </c>
      <c r="H374" s="64">
        <v>3618.8</v>
      </c>
      <c r="I374" s="62">
        <f t="shared" si="28"/>
        <v>-1.5587171186855562</v>
      </c>
      <c r="J374" s="62"/>
    </row>
    <row r="375" spans="1:10" s="51" customFormat="1" ht="13" x14ac:dyDescent="0.3">
      <c r="A375" s="61">
        <v>41214</v>
      </c>
      <c r="B375" s="62">
        <v>21568.7</v>
      </c>
      <c r="C375" s="63">
        <v>22680.2</v>
      </c>
      <c r="D375" s="62">
        <f t="shared" si="25"/>
        <v>256763.2</v>
      </c>
      <c r="E375" s="62">
        <f t="shared" si="26"/>
        <v>257561.80000000002</v>
      </c>
      <c r="F375" s="62">
        <f t="shared" si="27"/>
        <v>2.6714268713554716</v>
      </c>
      <c r="G375" s="62">
        <f t="shared" si="29"/>
        <v>3.6604488004031239</v>
      </c>
      <c r="H375" s="64">
        <v>3583</v>
      </c>
      <c r="I375" s="62">
        <f t="shared" si="28"/>
        <v>-2.4901347122057422</v>
      </c>
      <c r="J375" s="62"/>
    </row>
    <row r="376" spans="1:10" s="51" customFormat="1" ht="13" x14ac:dyDescent="0.3">
      <c r="A376" s="61">
        <v>41244</v>
      </c>
      <c r="B376" s="62">
        <v>21610</v>
      </c>
      <c r="C376" s="63">
        <v>27676.400000000001</v>
      </c>
      <c r="D376" s="62">
        <f t="shared" si="25"/>
        <v>257334.2</v>
      </c>
      <c r="E376" s="62">
        <f t="shared" si="26"/>
        <v>257812.80000000002</v>
      </c>
      <c r="F376" s="62">
        <f t="shared" si="27"/>
        <v>2.7140073197395314</v>
      </c>
      <c r="G376" s="62">
        <f t="shared" si="29"/>
        <v>3.4175849301825751</v>
      </c>
      <c r="H376" s="64">
        <v>3634.3</v>
      </c>
      <c r="I376" s="62">
        <f t="shared" si="28"/>
        <v>-0.92685985333805843</v>
      </c>
      <c r="J376" s="62"/>
    </row>
    <row r="377" spans="1:10" s="51" customFormat="1" ht="13" x14ac:dyDescent="0.3">
      <c r="A377" s="61">
        <v>41275</v>
      </c>
      <c r="B377" s="62">
        <v>21736.6</v>
      </c>
      <c r="C377" s="63">
        <v>21510.6</v>
      </c>
      <c r="D377" s="62">
        <f t="shared" si="25"/>
        <v>258106.10000000003</v>
      </c>
      <c r="E377" s="62">
        <f t="shared" si="26"/>
        <v>258793.80000000002</v>
      </c>
      <c r="F377" s="62">
        <f t="shared" si="27"/>
        <v>3.6819033899841056</v>
      </c>
      <c r="G377" s="62">
        <f t="shared" si="29"/>
        <v>3.6174486674949415</v>
      </c>
      <c r="H377" s="64">
        <v>3667.6</v>
      </c>
      <c r="I377" s="62">
        <f t="shared" si="28"/>
        <v>3.0977680328329629</v>
      </c>
      <c r="J377" s="62"/>
    </row>
    <row r="378" spans="1:10" s="51" customFormat="1" ht="13" x14ac:dyDescent="0.3">
      <c r="A378" s="61">
        <v>41306</v>
      </c>
      <c r="B378" s="62">
        <v>21988.3</v>
      </c>
      <c r="C378" s="63">
        <v>19299.8</v>
      </c>
      <c r="D378" s="62">
        <f t="shared" si="25"/>
        <v>259067.69999999998</v>
      </c>
      <c r="E378" s="62">
        <f t="shared" si="26"/>
        <v>259022.4</v>
      </c>
      <c r="F378" s="62">
        <f t="shared" si="27"/>
        <v>4.5732330798460934</v>
      </c>
      <c r="G378" s="62">
        <f t="shared" si="29"/>
        <v>3.2987332443206467</v>
      </c>
      <c r="H378" s="64">
        <v>3706.4</v>
      </c>
      <c r="I378" s="62">
        <f t="shared" si="28"/>
        <v>4.4409377817853892</v>
      </c>
      <c r="J378" s="62"/>
    </row>
    <row r="379" spans="1:10" s="51" customFormat="1" ht="13" x14ac:dyDescent="0.3">
      <c r="A379" s="61">
        <v>41334</v>
      </c>
      <c r="B379" s="62">
        <v>21862.9</v>
      </c>
      <c r="C379" s="63">
        <v>21410.5</v>
      </c>
      <c r="D379" s="62">
        <f t="shared" si="25"/>
        <v>259688.19999999998</v>
      </c>
      <c r="E379" s="62">
        <f t="shared" si="26"/>
        <v>259564.79999999999</v>
      </c>
      <c r="F379" s="62">
        <f t="shared" si="27"/>
        <v>2.9210447030467366</v>
      </c>
      <c r="G379" s="62">
        <f t="shared" si="29"/>
        <v>3.1307773086288986</v>
      </c>
      <c r="H379" s="64">
        <v>3666.6</v>
      </c>
      <c r="I379" s="62">
        <f t="shared" si="28"/>
        <v>2.0995767431499246</v>
      </c>
      <c r="J379" s="62"/>
    </row>
    <row r="380" spans="1:10" s="51" customFormat="1" ht="13" x14ac:dyDescent="0.3">
      <c r="A380" s="61">
        <v>41365</v>
      </c>
      <c r="B380" s="62">
        <v>21879.200000000001</v>
      </c>
      <c r="C380" s="63">
        <v>20601.099999999999</v>
      </c>
      <c r="D380" s="62">
        <f t="shared" si="25"/>
        <v>260288.80000000002</v>
      </c>
      <c r="E380" s="62">
        <f t="shared" si="26"/>
        <v>260137</v>
      </c>
      <c r="F380" s="62">
        <f t="shared" si="27"/>
        <v>2.8225541154023395</v>
      </c>
      <c r="G380" s="62">
        <f t="shared" si="29"/>
        <v>3.2777382970529736</v>
      </c>
      <c r="H380" s="64">
        <v>3654.4</v>
      </c>
      <c r="I380" s="62">
        <f t="shared" si="28"/>
        <v>2.0354600027921288</v>
      </c>
      <c r="J380" s="62"/>
    </row>
    <row r="381" spans="1:10" s="51" customFormat="1" ht="13" x14ac:dyDescent="0.3">
      <c r="A381" s="61">
        <v>41395</v>
      </c>
      <c r="B381" s="62">
        <v>22003.3</v>
      </c>
      <c r="C381" s="63">
        <v>21481</v>
      </c>
      <c r="D381" s="62">
        <f t="shared" si="25"/>
        <v>260838.69999999998</v>
      </c>
      <c r="E381" s="62">
        <f t="shared" si="26"/>
        <v>260744.9</v>
      </c>
      <c r="F381" s="62">
        <f t="shared" si="27"/>
        <v>2.5632300707580047</v>
      </c>
      <c r="G381" s="62">
        <f t="shared" si="29"/>
        <v>3.1158400101239248</v>
      </c>
      <c r="H381" s="64">
        <v>3668.2</v>
      </c>
      <c r="I381" s="62">
        <f t="shared" si="28"/>
        <v>1.2392018325835463</v>
      </c>
      <c r="J381" s="62"/>
    </row>
    <row r="382" spans="1:10" s="53" customFormat="1" ht="13" x14ac:dyDescent="0.3">
      <c r="A382" s="61">
        <v>41426</v>
      </c>
      <c r="B382" s="62">
        <v>21992.3</v>
      </c>
      <c r="C382" s="63">
        <v>20984.5</v>
      </c>
      <c r="D382" s="62">
        <f t="shared" si="25"/>
        <v>261120.89999999997</v>
      </c>
      <c r="E382" s="62">
        <f t="shared" si="26"/>
        <v>260851.30000000002</v>
      </c>
      <c r="F382" s="62">
        <f t="shared" si="27"/>
        <v>1.2998558274720096</v>
      </c>
      <c r="G382" s="62">
        <f t="shared" si="29"/>
        <v>2.6950172003946364</v>
      </c>
      <c r="H382" s="64">
        <v>3659.8</v>
      </c>
      <c r="I382" s="62">
        <f t="shared" si="28"/>
        <v>1.1749094628590384</v>
      </c>
      <c r="J382" s="62"/>
    </row>
    <row r="383" spans="1:10" s="51" customFormat="1" ht="13" x14ac:dyDescent="0.3">
      <c r="A383" s="61">
        <v>41456</v>
      </c>
      <c r="B383" s="62">
        <v>22039.599999999999</v>
      </c>
      <c r="C383" s="63">
        <v>21474.2</v>
      </c>
      <c r="D383" s="62">
        <f t="shared" si="25"/>
        <v>261585.09999999998</v>
      </c>
      <c r="E383" s="62">
        <f t="shared" si="26"/>
        <v>261360.90000000002</v>
      </c>
      <c r="F383" s="62">
        <f t="shared" si="27"/>
        <v>2.151524421331688</v>
      </c>
      <c r="G383" s="62">
        <f t="shared" si="29"/>
        <v>2.6753402464262441</v>
      </c>
      <c r="H383" s="64">
        <v>3729.4</v>
      </c>
      <c r="I383" s="62">
        <f t="shared" si="28"/>
        <v>1.3561625220818072</v>
      </c>
      <c r="J383" s="62"/>
    </row>
    <row r="384" spans="1:10" s="51" customFormat="1" ht="13" x14ac:dyDescent="0.3">
      <c r="A384" s="61">
        <v>41487</v>
      </c>
      <c r="B384" s="62">
        <v>22204</v>
      </c>
      <c r="C384" s="63">
        <v>22024</v>
      </c>
      <c r="D384" s="62">
        <f t="shared" si="25"/>
        <v>262190.90000000002</v>
      </c>
      <c r="E384" s="62">
        <f t="shared" si="26"/>
        <v>262032.90000000002</v>
      </c>
      <c r="F384" s="62">
        <f t="shared" si="27"/>
        <v>2.8048633682436463</v>
      </c>
      <c r="G384" s="62">
        <f t="shared" si="29"/>
        <v>2.551088098718477</v>
      </c>
      <c r="H384" s="64">
        <v>3746.4</v>
      </c>
      <c r="I384" s="62">
        <f t="shared" si="28"/>
        <v>2.4726477024070048</v>
      </c>
      <c r="J384" s="62"/>
    </row>
    <row r="385" spans="1:10" s="51" customFormat="1" ht="13" x14ac:dyDescent="0.3">
      <c r="A385" s="61">
        <v>41518</v>
      </c>
      <c r="B385" s="62">
        <v>22358.7</v>
      </c>
      <c r="C385" s="63">
        <v>21551.9</v>
      </c>
      <c r="D385" s="62">
        <f t="shared" si="25"/>
        <v>262864.40000000002</v>
      </c>
      <c r="E385" s="62">
        <f t="shared" si="26"/>
        <v>262544.60000000003</v>
      </c>
      <c r="F385" s="62">
        <f t="shared" si="27"/>
        <v>3.1058048807481602</v>
      </c>
      <c r="G385" s="62">
        <f t="shared" si="29"/>
        <v>2.5249259212398751</v>
      </c>
      <c r="H385" s="64">
        <v>3705.6</v>
      </c>
      <c r="I385" s="62">
        <f t="shared" si="28"/>
        <v>0.14864463122618307</v>
      </c>
      <c r="J385" s="62"/>
    </row>
    <row r="386" spans="1:10" s="51" customFormat="1" ht="13" x14ac:dyDescent="0.3">
      <c r="A386" s="61">
        <v>41548</v>
      </c>
      <c r="B386" s="62">
        <v>22431.599999999999</v>
      </c>
      <c r="C386" s="63">
        <v>22853.7</v>
      </c>
      <c r="D386" s="62">
        <f t="shared" si="25"/>
        <v>263675.2</v>
      </c>
      <c r="E386" s="62">
        <f t="shared" si="26"/>
        <v>263547.90000000002</v>
      </c>
      <c r="F386" s="62">
        <f t="shared" si="27"/>
        <v>3.7500925035151305</v>
      </c>
      <c r="G386" s="62">
        <f t="shared" si="29"/>
        <v>2.6493520049792463</v>
      </c>
      <c r="H386" s="64">
        <v>3688.9</v>
      </c>
      <c r="I386" s="62">
        <f t="shared" si="28"/>
        <v>1.9371062230573646</v>
      </c>
      <c r="J386" s="62"/>
    </row>
    <row r="387" spans="1:10" s="51" customFormat="1" ht="13" x14ac:dyDescent="0.3">
      <c r="A387" s="61">
        <v>41579</v>
      </c>
      <c r="B387" s="62">
        <v>22629.599999999999</v>
      </c>
      <c r="C387" s="63">
        <v>23771.3</v>
      </c>
      <c r="D387" s="62">
        <f t="shared" si="25"/>
        <v>264736.09999999998</v>
      </c>
      <c r="E387" s="62">
        <f t="shared" si="26"/>
        <v>264639</v>
      </c>
      <c r="F387" s="62">
        <f t="shared" si="27"/>
        <v>4.9187016370944834</v>
      </c>
      <c r="G387" s="62">
        <f t="shared" si="29"/>
        <v>2.7477677202131612</v>
      </c>
      <c r="H387" s="64">
        <v>3734</v>
      </c>
      <c r="I387" s="62">
        <f t="shared" si="28"/>
        <v>4.2143455205135361</v>
      </c>
      <c r="J387" s="62"/>
    </row>
    <row r="388" spans="1:10" s="51" customFormat="1" ht="13" x14ac:dyDescent="0.3">
      <c r="A388" s="61">
        <v>41609</v>
      </c>
      <c r="B388" s="62">
        <v>22879.8</v>
      </c>
      <c r="C388" s="63">
        <v>29137.599999999999</v>
      </c>
      <c r="D388" s="62">
        <f t="shared" si="25"/>
        <v>266005.90000000002</v>
      </c>
      <c r="E388" s="62">
        <f t="shared" si="26"/>
        <v>266100.2</v>
      </c>
      <c r="F388" s="62">
        <f t="shared" si="27"/>
        <v>5.8759833410458091</v>
      </c>
      <c r="G388" s="62">
        <f t="shared" si="29"/>
        <v>3.2145029261541684</v>
      </c>
      <c r="H388" s="64">
        <v>3786.4</v>
      </c>
      <c r="I388" s="62">
        <f t="shared" si="28"/>
        <v>4.1851250584706801</v>
      </c>
      <c r="J388" s="62"/>
    </row>
    <row r="389" spans="1:10" s="51" customFormat="1" ht="13" x14ac:dyDescent="0.3">
      <c r="A389" s="61">
        <v>41640</v>
      </c>
      <c r="B389" s="62">
        <v>23093</v>
      </c>
      <c r="C389" s="63">
        <v>22960.6</v>
      </c>
      <c r="D389" s="62">
        <f t="shared" si="25"/>
        <v>267362.30000000005</v>
      </c>
      <c r="E389" s="62">
        <f t="shared" si="26"/>
        <v>267550.19999999995</v>
      </c>
      <c r="F389" s="62">
        <f t="shared" si="27"/>
        <v>6.2401663553637716</v>
      </c>
      <c r="G389" s="62">
        <f t="shared" si="29"/>
        <v>3.3835431915292933</v>
      </c>
      <c r="H389" s="64">
        <v>3821.7</v>
      </c>
      <c r="I389" s="62">
        <f t="shared" si="28"/>
        <v>4.2016577598429468</v>
      </c>
      <c r="J389" s="62"/>
    </row>
    <row r="390" spans="1:10" s="51" customFormat="1" ht="13" x14ac:dyDescent="0.3">
      <c r="A390" s="61">
        <v>41671</v>
      </c>
      <c r="B390" s="62">
        <v>23091.5</v>
      </c>
      <c r="C390" s="63">
        <v>20295</v>
      </c>
      <c r="D390" s="62">
        <f t="shared" si="25"/>
        <v>268465.5</v>
      </c>
      <c r="E390" s="62">
        <f t="shared" si="26"/>
        <v>268545.40000000002</v>
      </c>
      <c r="F390" s="62">
        <f t="shared" si="27"/>
        <v>5.0172137000131922</v>
      </c>
      <c r="G390" s="62">
        <f t="shared" si="29"/>
        <v>3.6765160078819554</v>
      </c>
      <c r="H390" s="64">
        <v>3872.1</v>
      </c>
      <c r="I390" s="62">
        <f t="shared" si="28"/>
        <v>4.4706453701705113</v>
      </c>
      <c r="J390" s="62"/>
    </row>
    <row r="391" spans="1:10" s="51" customFormat="1" ht="13" x14ac:dyDescent="0.3">
      <c r="A391" s="61">
        <v>41699</v>
      </c>
      <c r="B391" s="62">
        <v>23100</v>
      </c>
      <c r="C391" s="63">
        <v>22386.2</v>
      </c>
      <c r="D391" s="62">
        <f t="shared" si="25"/>
        <v>269702.59999999998</v>
      </c>
      <c r="E391" s="62">
        <f t="shared" si="26"/>
        <v>269521.10000000003</v>
      </c>
      <c r="F391" s="62">
        <f t="shared" si="27"/>
        <v>5.6584442137136355</v>
      </c>
      <c r="G391" s="62">
        <f t="shared" si="29"/>
        <v>3.8357666370786978</v>
      </c>
      <c r="H391" s="64">
        <v>3882.7</v>
      </c>
      <c r="I391" s="62">
        <f t="shared" si="28"/>
        <v>5.8937435226094994</v>
      </c>
      <c r="J391" s="62"/>
    </row>
    <row r="392" spans="1:10" s="51" customFormat="1" ht="13" x14ac:dyDescent="0.3">
      <c r="A392" s="61">
        <v>41730</v>
      </c>
      <c r="B392" s="62">
        <v>23158.2</v>
      </c>
      <c r="C392" s="63">
        <v>21975.8</v>
      </c>
      <c r="D392" s="62">
        <f t="shared" si="25"/>
        <v>270981.59999999998</v>
      </c>
      <c r="E392" s="62">
        <f t="shared" si="26"/>
        <v>270895.80000000005</v>
      </c>
      <c r="F392" s="62">
        <f t="shared" si="27"/>
        <v>5.8457347617828805</v>
      </c>
      <c r="G392" s="62">
        <f t="shared" si="29"/>
        <v>4.1358207406097733</v>
      </c>
      <c r="H392" s="64">
        <v>3871.4</v>
      </c>
      <c r="I392" s="62">
        <f t="shared" si="28"/>
        <v>5.9380472854640978</v>
      </c>
      <c r="J392" s="62"/>
    </row>
    <row r="393" spans="1:10" s="51" customFormat="1" ht="13" x14ac:dyDescent="0.3">
      <c r="A393" s="61">
        <v>41760</v>
      </c>
      <c r="B393" s="62">
        <v>23109.200000000001</v>
      </c>
      <c r="C393" s="63">
        <v>22620.1</v>
      </c>
      <c r="D393" s="62">
        <f t="shared" si="25"/>
        <v>272087.5</v>
      </c>
      <c r="E393" s="62">
        <f t="shared" si="26"/>
        <v>272034.90000000002</v>
      </c>
      <c r="F393" s="62">
        <f t="shared" si="27"/>
        <v>5.0260642721773623</v>
      </c>
      <c r="G393" s="62">
        <f t="shared" si="29"/>
        <v>4.3299025215833673</v>
      </c>
      <c r="H393" s="64">
        <v>3860.2</v>
      </c>
      <c r="I393" s="62">
        <f t="shared" si="28"/>
        <v>5.2341747996292458</v>
      </c>
      <c r="J393" s="62"/>
    </row>
    <row r="394" spans="1:10" s="53" customFormat="1" ht="13.5" customHeight="1" x14ac:dyDescent="0.3">
      <c r="A394" s="61">
        <v>41791</v>
      </c>
      <c r="B394" s="62">
        <v>23225.200000000001</v>
      </c>
      <c r="C394" s="63">
        <v>22061.3</v>
      </c>
      <c r="D394" s="62">
        <f t="shared" si="25"/>
        <v>273320.40000000002</v>
      </c>
      <c r="E394" s="62">
        <f t="shared" si="26"/>
        <v>273111.7</v>
      </c>
      <c r="F394" s="62">
        <f t="shared" si="27"/>
        <v>5.6060530276505931</v>
      </c>
      <c r="G394" s="62">
        <f t="shared" si="29"/>
        <v>4.7001490887720294</v>
      </c>
      <c r="H394" s="64">
        <v>3921.4</v>
      </c>
      <c r="I394" s="62">
        <f t="shared" si="28"/>
        <v>7.1479315809607051</v>
      </c>
      <c r="J394" s="62"/>
    </row>
    <row r="395" spans="1:10" s="51" customFormat="1" ht="13" x14ac:dyDescent="0.3">
      <c r="A395" s="61">
        <v>41821</v>
      </c>
      <c r="B395" s="62">
        <v>23397.9</v>
      </c>
      <c r="C395" s="63">
        <v>22917.200000000001</v>
      </c>
      <c r="D395" s="62">
        <f t="shared" si="25"/>
        <v>274678.70000000007</v>
      </c>
      <c r="E395" s="62">
        <f t="shared" si="26"/>
        <v>274554.7</v>
      </c>
      <c r="F395" s="62">
        <f t="shared" si="27"/>
        <v>6.1629975135665029</v>
      </c>
      <c r="G395" s="62">
        <f t="shared" si="29"/>
        <v>5.0481154602696838</v>
      </c>
      <c r="H395" s="64">
        <v>3933.7</v>
      </c>
      <c r="I395" s="62">
        <f t="shared" si="28"/>
        <v>5.4780929908296168</v>
      </c>
      <c r="J395" s="62"/>
    </row>
    <row r="396" spans="1:10" s="51" customFormat="1" ht="13" x14ac:dyDescent="0.3">
      <c r="A396" s="61">
        <v>41852</v>
      </c>
      <c r="B396" s="62">
        <v>23436.2</v>
      </c>
      <c r="C396" s="63">
        <v>22898.2</v>
      </c>
      <c r="D396" s="62">
        <f t="shared" si="25"/>
        <v>275910.90000000002</v>
      </c>
      <c r="E396" s="62">
        <f t="shared" si="26"/>
        <v>275428.90000000002</v>
      </c>
      <c r="F396" s="62">
        <f t="shared" si="27"/>
        <v>5.5494505494505528</v>
      </c>
      <c r="G396" s="62">
        <f t="shared" si="29"/>
        <v>5.1123351304359108</v>
      </c>
      <c r="H396" s="64">
        <v>3921.6</v>
      </c>
      <c r="I396" s="62">
        <f t="shared" si="28"/>
        <v>4.676489429852654</v>
      </c>
      <c r="J396" s="62"/>
    </row>
    <row r="397" spans="1:10" s="51" customFormat="1" ht="13" x14ac:dyDescent="0.3">
      <c r="A397" s="61">
        <v>41883</v>
      </c>
      <c r="B397" s="62">
        <v>23699.4</v>
      </c>
      <c r="C397" s="63">
        <v>23057.200000000001</v>
      </c>
      <c r="D397" s="62">
        <f t="shared" si="25"/>
        <v>277251.60000000003</v>
      </c>
      <c r="E397" s="62">
        <f t="shared" si="26"/>
        <v>276934.2</v>
      </c>
      <c r="F397" s="62">
        <f t="shared" si="27"/>
        <v>5.9963235787411637</v>
      </c>
      <c r="G397" s="62">
        <f t="shared" si="29"/>
        <v>5.4808211633375725</v>
      </c>
      <c r="H397" s="64">
        <v>4085</v>
      </c>
      <c r="I397" s="62">
        <f t="shared" si="28"/>
        <v>10.238557858376513</v>
      </c>
      <c r="J397" s="62"/>
    </row>
    <row r="398" spans="1:10" s="51" customFormat="1" ht="13" x14ac:dyDescent="0.3">
      <c r="A398" s="61">
        <v>41913</v>
      </c>
      <c r="B398" s="62">
        <v>23769.599999999999</v>
      </c>
      <c r="C398" s="63">
        <v>24332.7</v>
      </c>
      <c r="D398" s="62">
        <f t="shared" si="25"/>
        <v>278589.60000000003</v>
      </c>
      <c r="E398" s="62">
        <f t="shared" si="26"/>
        <v>278413.2</v>
      </c>
      <c r="F398" s="62">
        <f t="shared" si="27"/>
        <v>5.9647996576258491</v>
      </c>
      <c r="G398" s="62">
        <f t="shared" si="29"/>
        <v>5.6404547332761856</v>
      </c>
      <c r="H398" s="64">
        <v>4114.2</v>
      </c>
      <c r="I398" s="62">
        <f t="shared" si="28"/>
        <v>11.529182141017639</v>
      </c>
      <c r="J398" s="62"/>
    </row>
    <row r="399" spans="1:10" s="51" customFormat="1" ht="13" x14ac:dyDescent="0.3">
      <c r="A399" s="61">
        <v>41944</v>
      </c>
      <c r="B399" s="62">
        <v>23779.3</v>
      </c>
      <c r="C399" s="63">
        <v>24793.5</v>
      </c>
      <c r="D399" s="62">
        <f t="shared" si="25"/>
        <v>279739.30000000005</v>
      </c>
      <c r="E399" s="62">
        <f t="shared" si="26"/>
        <v>279435.40000000002</v>
      </c>
      <c r="F399" s="62">
        <f t="shared" si="27"/>
        <v>5.0805140170396328</v>
      </c>
      <c r="G399" s="62">
        <f t="shared" si="29"/>
        <v>5.5911638118342433</v>
      </c>
      <c r="H399" s="64">
        <v>4138</v>
      </c>
      <c r="I399" s="62">
        <f t="shared" si="28"/>
        <v>10.819496518478843</v>
      </c>
      <c r="J399" s="62"/>
    </row>
    <row r="400" spans="1:10" s="51" customFormat="1" ht="13" x14ac:dyDescent="0.3">
      <c r="A400" s="61">
        <v>41974</v>
      </c>
      <c r="B400" s="62">
        <v>23840.400000000001</v>
      </c>
      <c r="C400" s="63">
        <v>30425.9</v>
      </c>
      <c r="D400" s="62">
        <f t="shared" si="25"/>
        <v>280699.90000000002</v>
      </c>
      <c r="E400" s="62">
        <f t="shared" si="26"/>
        <v>280723.70000000007</v>
      </c>
      <c r="F400" s="62">
        <f t="shared" si="27"/>
        <v>4.1984632732803711</v>
      </c>
      <c r="G400" s="62">
        <f t="shared" si="29"/>
        <v>5.4954862867446383</v>
      </c>
      <c r="H400" s="64">
        <v>4117.3</v>
      </c>
      <c r="I400" s="62">
        <f t="shared" si="28"/>
        <v>8.7391717726600486</v>
      </c>
      <c r="J400" s="62"/>
    </row>
    <row r="401" spans="1:10" s="51" customFormat="1" ht="13" x14ac:dyDescent="0.3">
      <c r="A401" s="61">
        <v>42005</v>
      </c>
      <c r="B401" s="62">
        <v>23971.599999999999</v>
      </c>
      <c r="C401" s="63">
        <v>23924.6</v>
      </c>
      <c r="D401" s="62">
        <f t="shared" si="25"/>
        <v>281578.5</v>
      </c>
      <c r="E401" s="62">
        <f t="shared" si="26"/>
        <v>281687.7</v>
      </c>
      <c r="F401" s="62">
        <f t="shared" si="27"/>
        <v>3.8046161174381781</v>
      </c>
      <c r="G401" s="62">
        <f t="shared" si="29"/>
        <v>5.2840551044252857</v>
      </c>
      <c r="H401" s="64">
        <v>4149.8999999999996</v>
      </c>
      <c r="I401" s="62">
        <f t="shared" si="28"/>
        <v>8.5878012402857316</v>
      </c>
      <c r="J401" s="62"/>
    </row>
    <row r="402" spans="1:10" s="51" customFormat="1" ht="13" x14ac:dyDescent="0.3">
      <c r="A402" s="61">
        <v>42036</v>
      </c>
      <c r="B402" s="62">
        <v>24142.400000000001</v>
      </c>
      <c r="C402" s="63">
        <v>21239.9</v>
      </c>
      <c r="D402" s="62">
        <f t="shared" si="25"/>
        <v>282629.40000000002</v>
      </c>
      <c r="E402" s="62">
        <f t="shared" si="26"/>
        <v>282632.60000000003</v>
      </c>
      <c r="F402" s="62">
        <f t="shared" si="27"/>
        <v>4.551025269038397</v>
      </c>
      <c r="G402" s="62">
        <f t="shared" si="29"/>
        <v>5.2457424331230431</v>
      </c>
      <c r="H402" s="64">
        <v>4225.8999999999996</v>
      </c>
      <c r="I402" s="62">
        <f t="shared" si="28"/>
        <v>9.1371607138245317</v>
      </c>
      <c r="J402" s="62"/>
    </row>
    <row r="403" spans="1:10" s="51" customFormat="1" ht="13" x14ac:dyDescent="0.3">
      <c r="A403" s="61">
        <v>42064</v>
      </c>
      <c r="B403" s="62">
        <v>24135.5</v>
      </c>
      <c r="C403" s="63">
        <v>23584.2</v>
      </c>
      <c r="D403" s="62">
        <f t="shared" si="25"/>
        <v>283664.90000000002</v>
      </c>
      <c r="E403" s="62">
        <f t="shared" si="26"/>
        <v>283830.59999999998</v>
      </c>
      <c r="F403" s="62">
        <f t="shared" si="27"/>
        <v>4.4826839826839828</v>
      </c>
      <c r="G403" s="62">
        <f t="shared" si="29"/>
        <v>5.3092318189558965</v>
      </c>
      <c r="H403" s="64">
        <v>4191.2</v>
      </c>
      <c r="I403" s="62">
        <f t="shared" si="28"/>
        <v>7.9455018415020477</v>
      </c>
      <c r="J403" s="62"/>
    </row>
    <row r="404" spans="1:10" s="51" customFormat="1" ht="13" x14ac:dyDescent="0.3">
      <c r="A404" s="61">
        <v>42095</v>
      </c>
      <c r="B404" s="62">
        <v>24181.200000000001</v>
      </c>
      <c r="C404" s="63">
        <v>22812.9</v>
      </c>
      <c r="D404" s="62">
        <f t="shared" ref="D404:D461" si="30">SUM(B393:B404)</f>
        <v>284687.89999999997</v>
      </c>
      <c r="E404" s="62">
        <f t="shared" ref="E404:E462" si="31">SUM(C393:C404)</f>
        <v>284667.7</v>
      </c>
      <c r="F404" s="62">
        <f t="shared" si="27"/>
        <v>4.417441770085758</v>
      </c>
      <c r="G404" s="62">
        <f t="shared" si="29"/>
        <v>5.0838366633960224</v>
      </c>
      <c r="H404" s="64">
        <v>4196.2</v>
      </c>
      <c r="I404" s="62">
        <f t="shared" si="28"/>
        <v>8.389729813504152</v>
      </c>
      <c r="J404" s="62"/>
    </row>
    <row r="405" spans="1:10" s="51" customFormat="1" ht="13" x14ac:dyDescent="0.3">
      <c r="A405" s="61">
        <v>42125</v>
      </c>
      <c r="B405" s="62">
        <v>24238.2</v>
      </c>
      <c r="C405" s="63">
        <v>23532.6</v>
      </c>
      <c r="D405" s="62">
        <f t="shared" si="30"/>
        <v>285816.90000000002</v>
      </c>
      <c r="E405" s="62">
        <f t="shared" si="31"/>
        <v>285580.19999999995</v>
      </c>
      <c r="F405" s="62">
        <f t="shared" ref="F405:F462" si="32">(B405-B393)/B393*100</f>
        <v>4.8855001471275505</v>
      </c>
      <c r="G405" s="62">
        <f t="shared" si="29"/>
        <v>4.9792508240670328</v>
      </c>
      <c r="H405" s="64">
        <v>4231.2</v>
      </c>
      <c r="I405" s="62">
        <f t="shared" ref="I405:I462" si="33">((H405-H393)/H393)*100</f>
        <v>9.6109009895860318</v>
      </c>
      <c r="J405" s="62"/>
    </row>
    <row r="406" spans="1:10" s="51" customFormat="1" ht="13" x14ac:dyDescent="0.3">
      <c r="A406" s="61">
        <v>42156</v>
      </c>
      <c r="B406" s="62">
        <v>24386.3</v>
      </c>
      <c r="C406" s="63">
        <v>23293.5</v>
      </c>
      <c r="D406" s="62">
        <f t="shared" si="30"/>
        <v>286978</v>
      </c>
      <c r="E406" s="62">
        <f t="shared" si="31"/>
        <v>286812.40000000002</v>
      </c>
      <c r="F406" s="62">
        <f t="shared" si="32"/>
        <v>4.9993110931229809</v>
      </c>
      <c r="G406" s="62">
        <f t="shared" si="29"/>
        <v>5.0165188822009492</v>
      </c>
      <c r="H406" s="64">
        <v>4304.7</v>
      </c>
      <c r="I406" s="62">
        <f t="shared" si="33"/>
        <v>9.7745703065231737</v>
      </c>
      <c r="J406" s="62"/>
    </row>
    <row r="407" spans="1:10" s="51" customFormat="1" ht="13" x14ac:dyDescent="0.3">
      <c r="A407" s="61">
        <v>42186</v>
      </c>
      <c r="B407" s="62">
        <v>24462.6</v>
      </c>
      <c r="C407" s="63">
        <v>24015.9</v>
      </c>
      <c r="D407" s="62">
        <f t="shared" si="30"/>
        <v>288042.7</v>
      </c>
      <c r="E407" s="62">
        <f t="shared" si="31"/>
        <v>287911.10000000003</v>
      </c>
      <c r="F407" s="62">
        <f t="shared" si="32"/>
        <v>4.5504083699819082</v>
      </c>
      <c r="G407" s="62">
        <f t="shared" si="29"/>
        <v>4.8647500844094171</v>
      </c>
      <c r="H407" s="64">
        <v>4278.8999999999996</v>
      </c>
      <c r="I407" s="62">
        <f t="shared" si="33"/>
        <v>8.7754531357246321</v>
      </c>
      <c r="J407" s="62"/>
    </row>
    <row r="408" spans="1:10" s="51" customFormat="1" ht="13" x14ac:dyDescent="0.3">
      <c r="A408" s="61">
        <v>42217</v>
      </c>
      <c r="B408" s="62">
        <v>24560.1</v>
      </c>
      <c r="C408" s="63">
        <v>23824.2</v>
      </c>
      <c r="D408" s="62">
        <f t="shared" si="30"/>
        <v>289166.59999999998</v>
      </c>
      <c r="E408" s="62">
        <f t="shared" si="31"/>
        <v>288837.10000000003</v>
      </c>
      <c r="F408" s="62">
        <f t="shared" si="32"/>
        <v>4.7955726610969256</v>
      </c>
      <c r="G408" s="62">
        <f t="shared" si="29"/>
        <v>4.8681165992385003</v>
      </c>
      <c r="H408" s="64">
        <v>4324.1000000000004</v>
      </c>
      <c r="I408" s="62">
        <f t="shared" si="33"/>
        <v>10.263667890656887</v>
      </c>
      <c r="J408" s="62"/>
    </row>
    <row r="409" spans="1:10" s="51" customFormat="1" ht="13" x14ac:dyDescent="0.3">
      <c r="A409" s="61">
        <v>42248</v>
      </c>
      <c r="B409" s="62">
        <v>24652.400000000001</v>
      </c>
      <c r="C409" s="63">
        <v>24008.9</v>
      </c>
      <c r="D409" s="62">
        <f t="shared" si="30"/>
        <v>290119.60000000003</v>
      </c>
      <c r="E409" s="62">
        <f t="shared" si="31"/>
        <v>289788.80000000005</v>
      </c>
      <c r="F409" s="62">
        <f t="shared" si="32"/>
        <v>4.021198848916006</v>
      </c>
      <c r="G409" s="62">
        <f t="shared" si="29"/>
        <v>4.6417524451656877</v>
      </c>
      <c r="H409" s="64">
        <v>4347.8</v>
      </c>
      <c r="I409" s="62">
        <f t="shared" si="33"/>
        <v>6.4332925336597349</v>
      </c>
      <c r="J409" s="62"/>
    </row>
    <row r="410" spans="1:10" s="51" customFormat="1" ht="13" x14ac:dyDescent="0.3">
      <c r="A410" s="61">
        <v>42278</v>
      </c>
      <c r="B410" s="62">
        <v>24756.799999999999</v>
      </c>
      <c r="C410" s="63">
        <v>25447.3</v>
      </c>
      <c r="D410" s="62">
        <f t="shared" si="30"/>
        <v>291106.8</v>
      </c>
      <c r="E410" s="62">
        <f t="shared" si="31"/>
        <v>290903.40000000002</v>
      </c>
      <c r="F410" s="62">
        <f t="shared" si="32"/>
        <v>4.1532040926225129</v>
      </c>
      <c r="G410" s="62">
        <f t="shared" si="29"/>
        <v>4.4862097055743089</v>
      </c>
      <c r="H410" s="64">
        <v>4363.1000000000004</v>
      </c>
      <c r="I410" s="62">
        <f t="shared" si="33"/>
        <v>6.0497788148364338</v>
      </c>
      <c r="J410" s="62"/>
    </row>
    <row r="411" spans="1:10" s="51" customFormat="1" ht="13" x14ac:dyDescent="0.3">
      <c r="A411" s="61">
        <v>42309</v>
      </c>
      <c r="B411" s="62">
        <v>24835.5</v>
      </c>
      <c r="C411" s="63">
        <v>25783.5</v>
      </c>
      <c r="D411" s="62">
        <f t="shared" si="30"/>
        <v>292163</v>
      </c>
      <c r="E411" s="62">
        <f t="shared" si="31"/>
        <v>291893.40000000002</v>
      </c>
      <c r="F411" s="62">
        <f t="shared" si="32"/>
        <v>4.441678266391361</v>
      </c>
      <c r="G411" s="62">
        <f t="shared" si="29"/>
        <v>4.4582755084001526</v>
      </c>
      <c r="H411" s="64">
        <v>4390.8999999999996</v>
      </c>
      <c r="I411" s="62">
        <f t="shared" si="33"/>
        <v>6.1116481391976718</v>
      </c>
      <c r="J411" s="62"/>
    </row>
    <row r="412" spans="1:10" s="51" customFormat="1" ht="13" x14ac:dyDescent="0.3">
      <c r="A412" s="61">
        <v>42339</v>
      </c>
      <c r="B412" s="62">
        <v>24897</v>
      </c>
      <c r="C412" s="63">
        <v>31923</v>
      </c>
      <c r="D412" s="62">
        <f t="shared" si="30"/>
        <v>293219.59999999998</v>
      </c>
      <c r="E412" s="62">
        <f t="shared" si="31"/>
        <v>293390.5</v>
      </c>
      <c r="F412" s="62">
        <f t="shared" si="32"/>
        <v>4.4319726179090893</v>
      </c>
      <c r="G412" s="62">
        <f t="shared" si="29"/>
        <v>4.5121947309756623</v>
      </c>
      <c r="H412" s="64">
        <v>4399.1000000000004</v>
      </c>
      <c r="I412" s="62">
        <f t="shared" si="33"/>
        <v>6.8442911616836311</v>
      </c>
      <c r="J412" s="62"/>
    </row>
    <row r="413" spans="1:10" s="51" customFormat="1" ht="13" x14ac:dyDescent="0.3">
      <c r="A413" s="61">
        <v>42370</v>
      </c>
      <c r="B413" s="62">
        <v>24988.799999999999</v>
      </c>
      <c r="C413" s="63">
        <v>24753.1</v>
      </c>
      <c r="D413" s="62">
        <f t="shared" si="30"/>
        <v>294236.79999999999</v>
      </c>
      <c r="E413" s="62">
        <f t="shared" si="31"/>
        <v>294219</v>
      </c>
      <c r="F413" s="62">
        <f t="shared" si="32"/>
        <v>4.2433546363196486</v>
      </c>
      <c r="G413" s="62">
        <f t="shared" si="29"/>
        <v>4.4486500475526576</v>
      </c>
      <c r="H413" s="64">
        <v>4396.2</v>
      </c>
      <c r="I413" s="62">
        <f t="shared" si="33"/>
        <v>5.9350827730788742</v>
      </c>
      <c r="J413" s="62"/>
    </row>
    <row r="414" spans="1:10" s="51" customFormat="1" ht="13" x14ac:dyDescent="0.3">
      <c r="A414" s="61">
        <v>42401</v>
      </c>
      <c r="B414" s="62">
        <v>24984.3</v>
      </c>
      <c r="C414" s="63">
        <v>22734.9</v>
      </c>
      <c r="D414" s="62">
        <f t="shared" si="30"/>
        <v>295078.69999999995</v>
      </c>
      <c r="E414" s="62">
        <f t="shared" si="31"/>
        <v>295714</v>
      </c>
      <c r="F414" s="62">
        <f t="shared" si="32"/>
        <v>3.4872257936244857</v>
      </c>
      <c r="G414" s="62">
        <f t="shared" si="29"/>
        <v>4.6284115845093465</v>
      </c>
      <c r="H414" s="64">
        <v>4398.8999999999996</v>
      </c>
      <c r="I414" s="62">
        <f t="shared" si="33"/>
        <v>4.0938025036086989</v>
      </c>
      <c r="J414" s="62"/>
    </row>
    <row r="415" spans="1:10" s="51" customFormat="1" ht="13" x14ac:dyDescent="0.3">
      <c r="A415" s="61">
        <v>42430</v>
      </c>
      <c r="B415" s="62">
        <v>25111.4</v>
      </c>
      <c r="C415" s="63">
        <v>24517.3</v>
      </c>
      <c r="D415" s="62">
        <f t="shared" si="30"/>
        <v>296054.59999999998</v>
      </c>
      <c r="E415" s="62">
        <f t="shared" si="31"/>
        <v>296647.09999999998</v>
      </c>
      <c r="F415" s="62">
        <f t="shared" si="32"/>
        <v>4.0434215160241198</v>
      </c>
      <c r="G415" s="62">
        <f t="shared" si="29"/>
        <v>4.5155455401919316</v>
      </c>
      <c r="H415" s="64">
        <v>4442.8</v>
      </c>
      <c r="I415" s="62">
        <f t="shared" si="33"/>
        <v>6.0030540179423646</v>
      </c>
      <c r="J415" s="62"/>
    </row>
    <row r="416" spans="1:10" s="51" customFormat="1" ht="13" x14ac:dyDescent="0.3">
      <c r="A416" s="61">
        <v>42461</v>
      </c>
      <c r="B416" s="62">
        <v>25084.799999999999</v>
      </c>
      <c r="C416" s="63">
        <v>23975.9</v>
      </c>
      <c r="D416" s="62">
        <f t="shared" si="30"/>
        <v>296958.19999999995</v>
      </c>
      <c r="E416" s="62">
        <f t="shared" si="31"/>
        <v>297810.10000000003</v>
      </c>
      <c r="F416" s="62">
        <f t="shared" si="32"/>
        <v>3.7367872562155666</v>
      </c>
      <c r="G416" s="62">
        <f t="shared" ref="G416:G462" si="34">(E416-E404)/E404*100</f>
        <v>4.6167513911834828</v>
      </c>
      <c r="H416" s="64">
        <v>4415</v>
      </c>
      <c r="I416" s="62">
        <f t="shared" si="33"/>
        <v>5.2142414565559365</v>
      </c>
      <c r="J416" s="62"/>
    </row>
    <row r="417" spans="1:10" s="51" customFormat="1" ht="13" x14ac:dyDescent="0.3">
      <c r="A417" s="61">
        <v>42491</v>
      </c>
      <c r="B417" s="62">
        <v>25038.9</v>
      </c>
      <c r="C417" s="63">
        <v>24143.5</v>
      </c>
      <c r="D417" s="62">
        <f t="shared" si="30"/>
        <v>297758.90000000002</v>
      </c>
      <c r="E417" s="62">
        <f t="shared" si="31"/>
        <v>298421</v>
      </c>
      <c r="F417" s="62">
        <f t="shared" si="32"/>
        <v>3.3034631284501357</v>
      </c>
      <c r="G417" s="62">
        <f t="shared" si="34"/>
        <v>4.4963901559001807</v>
      </c>
      <c r="H417" s="64">
        <v>4342.1000000000004</v>
      </c>
      <c r="I417" s="62">
        <f t="shared" si="33"/>
        <v>2.6210058612214158</v>
      </c>
      <c r="J417" s="62"/>
    </row>
    <row r="418" spans="1:10" s="51" customFormat="1" ht="13" x14ac:dyDescent="0.3">
      <c r="A418" s="61">
        <v>42522</v>
      </c>
      <c r="B418" s="62">
        <v>25152.6</v>
      </c>
      <c r="C418" s="63">
        <v>24165.3</v>
      </c>
      <c r="D418" s="62">
        <f t="shared" si="30"/>
        <v>298525.19999999995</v>
      </c>
      <c r="E418" s="62">
        <f t="shared" si="31"/>
        <v>299292.79999999999</v>
      </c>
      <c r="F418" s="62">
        <f t="shared" si="32"/>
        <v>3.1423381160733661</v>
      </c>
      <c r="G418" s="62">
        <f t="shared" si="34"/>
        <v>4.3514157686348165</v>
      </c>
      <c r="H418" s="64">
        <v>4357.2</v>
      </c>
      <c r="I418" s="62">
        <f t="shared" si="33"/>
        <v>1.2195971844727855</v>
      </c>
      <c r="J418" s="62"/>
    </row>
    <row r="419" spans="1:10" s="51" customFormat="1" ht="13" x14ac:dyDescent="0.3">
      <c r="A419" s="61">
        <v>42552</v>
      </c>
      <c r="B419" s="62">
        <v>25143.599999999999</v>
      </c>
      <c r="C419" s="63">
        <v>24563.7</v>
      </c>
      <c r="D419" s="62">
        <f t="shared" si="30"/>
        <v>299206.19999999995</v>
      </c>
      <c r="E419" s="62">
        <f t="shared" si="31"/>
        <v>299840.59999999998</v>
      </c>
      <c r="F419" s="62">
        <f t="shared" si="32"/>
        <v>2.7838414559368179</v>
      </c>
      <c r="G419" s="62">
        <f t="shared" si="34"/>
        <v>4.1434665075434536</v>
      </c>
      <c r="H419" s="64">
        <v>4338.3</v>
      </c>
      <c r="I419" s="62">
        <f t="shared" si="33"/>
        <v>1.3882072495267603</v>
      </c>
      <c r="J419" s="62"/>
    </row>
    <row r="420" spans="1:10" s="51" customFormat="1" ht="13" x14ac:dyDescent="0.3">
      <c r="A420" s="61">
        <v>42583</v>
      </c>
      <c r="B420" s="62">
        <v>25336.799999999999</v>
      </c>
      <c r="C420" s="63">
        <v>24591.3</v>
      </c>
      <c r="D420" s="62">
        <f t="shared" si="30"/>
        <v>299982.89999999997</v>
      </c>
      <c r="E420" s="62">
        <f t="shared" si="31"/>
        <v>300607.69999999995</v>
      </c>
      <c r="F420" s="62">
        <f t="shared" si="32"/>
        <v>3.1624464069771734</v>
      </c>
      <c r="G420" s="62">
        <f t="shared" si="34"/>
        <v>4.0751690139528192</v>
      </c>
      <c r="H420" s="64">
        <v>4397.8999999999996</v>
      </c>
      <c r="I420" s="62">
        <f t="shared" si="33"/>
        <v>1.7067135357646506</v>
      </c>
      <c r="J420" s="62"/>
    </row>
    <row r="421" spans="1:10" s="51" customFormat="1" ht="13" x14ac:dyDescent="0.3">
      <c r="A421" s="61">
        <v>42614</v>
      </c>
      <c r="B421" s="62">
        <v>25583.200000000001</v>
      </c>
      <c r="C421" s="63">
        <v>25063.599999999999</v>
      </c>
      <c r="D421" s="62">
        <f t="shared" si="30"/>
        <v>300913.7</v>
      </c>
      <c r="E421" s="62">
        <f t="shared" si="31"/>
        <v>301662.39999999997</v>
      </c>
      <c r="F421" s="62">
        <f t="shared" si="32"/>
        <v>3.7756972951923511</v>
      </c>
      <c r="G421" s="62">
        <f t="shared" si="34"/>
        <v>4.0973288132598356</v>
      </c>
      <c r="H421" s="64">
        <v>4516.7</v>
      </c>
      <c r="I421" s="62">
        <f t="shared" si="33"/>
        <v>3.8847233083398414</v>
      </c>
      <c r="J421" s="62"/>
    </row>
    <row r="422" spans="1:10" s="51" customFormat="1" ht="13" x14ac:dyDescent="0.3">
      <c r="A422" s="61">
        <v>42644</v>
      </c>
      <c r="B422" s="62">
        <v>25575.8</v>
      </c>
      <c r="C422" s="63">
        <v>25974.6</v>
      </c>
      <c r="D422" s="62">
        <f t="shared" si="30"/>
        <v>301732.69999999995</v>
      </c>
      <c r="E422" s="62">
        <f t="shared" si="31"/>
        <v>302189.69999999995</v>
      </c>
      <c r="F422" s="62">
        <f t="shared" si="32"/>
        <v>3.3081819944419313</v>
      </c>
      <c r="G422" s="62">
        <f t="shared" si="34"/>
        <v>3.8797415224435081</v>
      </c>
      <c r="H422" s="64">
        <v>4534.2</v>
      </c>
      <c r="I422" s="62">
        <f t="shared" si="33"/>
        <v>3.9215236872865495</v>
      </c>
      <c r="J422" s="62"/>
    </row>
    <row r="423" spans="1:10" s="51" customFormat="1" ht="13" x14ac:dyDescent="0.3">
      <c r="A423" s="61">
        <v>42675</v>
      </c>
      <c r="B423" s="62">
        <v>25646.2</v>
      </c>
      <c r="C423" s="63">
        <v>26781.1</v>
      </c>
      <c r="D423" s="62">
        <f t="shared" si="30"/>
        <v>302543.40000000002</v>
      </c>
      <c r="E423" s="62">
        <f t="shared" si="31"/>
        <v>303187.3</v>
      </c>
      <c r="F423" s="62">
        <f t="shared" si="32"/>
        <v>3.2642789555273728</v>
      </c>
      <c r="G423" s="62">
        <f t="shared" si="34"/>
        <v>3.8691864906846005</v>
      </c>
      <c r="H423" s="64">
        <v>4516.1000000000004</v>
      </c>
      <c r="I423" s="62">
        <f t="shared" si="33"/>
        <v>2.8513516591131829</v>
      </c>
      <c r="J423" s="62"/>
    </row>
    <row r="424" spans="1:10" s="51" customFormat="1" ht="13" x14ac:dyDescent="0.3">
      <c r="A424" s="61">
        <v>42705</v>
      </c>
      <c r="B424" s="62">
        <v>25673.4</v>
      </c>
      <c r="C424" s="63">
        <v>33100.199999999997</v>
      </c>
      <c r="D424" s="62">
        <f t="shared" si="30"/>
        <v>303319.80000000005</v>
      </c>
      <c r="E424" s="62">
        <f t="shared" si="31"/>
        <v>304364.5</v>
      </c>
      <c r="F424" s="62">
        <f t="shared" si="32"/>
        <v>3.1184480057838351</v>
      </c>
      <c r="G424" s="62">
        <f t="shared" si="34"/>
        <v>3.7404074092378585</v>
      </c>
      <c r="H424" s="64">
        <v>4437.6000000000004</v>
      </c>
      <c r="I424" s="62">
        <f t="shared" si="33"/>
        <v>0.8751790138892046</v>
      </c>
      <c r="J424" s="62"/>
    </row>
    <row r="425" spans="1:10" s="51" customFormat="1" ht="13" x14ac:dyDescent="0.3">
      <c r="A425" s="61">
        <v>42736</v>
      </c>
      <c r="B425" s="62">
        <v>25738.400000000001</v>
      </c>
      <c r="C425" s="63">
        <v>25306.2</v>
      </c>
      <c r="D425" s="62">
        <f t="shared" si="30"/>
        <v>304069.40000000002</v>
      </c>
      <c r="E425" s="62">
        <f t="shared" si="31"/>
        <v>304917.60000000003</v>
      </c>
      <c r="F425" s="62">
        <f t="shared" si="32"/>
        <v>2.9997438852606058</v>
      </c>
      <c r="G425" s="62">
        <f t="shared" si="34"/>
        <v>3.6362709410337319</v>
      </c>
      <c r="H425" s="64">
        <v>4501.3</v>
      </c>
      <c r="I425" s="62">
        <f t="shared" si="33"/>
        <v>2.3907010600063776</v>
      </c>
      <c r="J425" s="62"/>
    </row>
    <row r="426" spans="1:10" s="51" customFormat="1" ht="13" x14ac:dyDescent="0.3">
      <c r="A426" s="61">
        <v>42767</v>
      </c>
      <c r="B426" s="62">
        <v>25663.9</v>
      </c>
      <c r="C426" s="63">
        <v>22615</v>
      </c>
      <c r="D426" s="62">
        <f t="shared" si="30"/>
        <v>304749.00000000006</v>
      </c>
      <c r="E426" s="62">
        <f t="shared" si="31"/>
        <v>304797.7</v>
      </c>
      <c r="F426" s="62">
        <f t="shared" si="32"/>
        <v>2.720108227967172</v>
      </c>
      <c r="G426" s="62">
        <f t="shared" si="34"/>
        <v>3.0717855766044257</v>
      </c>
      <c r="H426" s="64">
        <v>4448.7</v>
      </c>
      <c r="I426" s="62">
        <f t="shared" si="33"/>
        <v>1.1321012071199661</v>
      </c>
      <c r="J426" s="62"/>
    </row>
    <row r="427" spans="1:10" s="51" customFormat="1" ht="13" x14ac:dyDescent="0.3">
      <c r="A427" s="61">
        <v>42795</v>
      </c>
      <c r="B427" s="62">
        <v>25666</v>
      </c>
      <c r="C427" s="63">
        <v>25113.5</v>
      </c>
      <c r="D427" s="62">
        <f t="shared" si="30"/>
        <v>305303.59999999998</v>
      </c>
      <c r="E427" s="62">
        <f t="shared" si="31"/>
        <v>305393.90000000002</v>
      </c>
      <c r="F427" s="62">
        <f t="shared" si="32"/>
        <v>2.2085586625994509</v>
      </c>
      <c r="G427" s="62">
        <f t="shared" si="34"/>
        <v>2.948554022608024</v>
      </c>
      <c r="H427" s="64">
        <v>4440.1000000000004</v>
      </c>
      <c r="I427" s="62">
        <f t="shared" si="33"/>
        <v>-6.0772485819749214E-2</v>
      </c>
      <c r="J427" s="62"/>
    </row>
    <row r="428" spans="1:10" s="51" customFormat="1" ht="13" x14ac:dyDescent="0.3">
      <c r="A428" s="61">
        <v>42826</v>
      </c>
      <c r="B428" s="62">
        <v>25877.599999999999</v>
      </c>
      <c r="C428" s="63">
        <v>24583.1</v>
      </c>
      <c r="D428" s="62">
        <f t="shared" si="30"/>
        <v>306096.39999999997</v>
      </c>
      <c r="E428" s="62">
        <f t="shared" si="31"/>
        <v>306001.09999999998</v>
      </c>
      <c r="F428" s="62">
        <f t="shared" si="32"/>
        <v>3.1604796530169637</v>
      </c>
      <c r="G428" s="62">
        <f t="shared" si="34"/>
        <v>2.7504104125413948</v>
      </c>
      <c r="H428" s="64">
        <v>4478.2</v>
      </c>
      <c r="I428" s="62">
        <f t="shared" si="33"/>
        <v>1.4314835787089426</v>
      </c>
      <c r="J428" s="62"/>
    </row>
    <row r="429" spans="1:10" s="51" customFormat="1" ht="13" x14ac:dyDescent="0.3">
      <c r="A429" s="61">
        <v>42856</v>
      </c>
      <c r="B429" s="62">
        <v>25969.4</v>
      </c>
      <c r="C429" s="63">
        <v>25133.200000000001</v>
      </c>
      <c r="D429" s="62">
        <f t="shared" si="30"/>
        <v>307026.90000000002</v>
      </c>
      <c r="E429" s="62">
        <f t="shared" si="31"/>
        <v>306990.8</v>
      </c>
      <c r="F429" s="62">
        <f t="shared" si="32"/>
        <v>3.7162175654681313</v>
      </c>
      <c r="G429" s="62">
        <f t="shared" si="34"/>
        <v>2.8717147921895538</v>
      </c>
      <c r="H429" s="64">
        <v>4549.1000000000004</v>
      </c>
      <c r="I429" s="62">
        <f t="shared" si="33"/>
        <v>4.7672785057921283</v>
      </c>
      <c r="J429" s="62"/>
    </row>
    <row r="430" spans="1:10" s="51" customFormat="1" ht="13" x14ac:dyDescent="0.3">
      <c r="A430" s="61">
        <v>42887</v>
      </c>
      <c r="B430" s="62">
        <v>26033.4</v>
      </c>
      <c r="C430" s="63">
        <v>25167.5</v>
      </c>
      <c r="D430" s="62">
        <f t="shared" si="30"/>
        <v>307907.7</v>
      </c>
      <c r="E430" s="62">
        <f t="shared" si="31"/>
        <v>307993</v>
      </c>
      <c r="F430" s="62">
        <f t="shared" si="32"/>
        <v>3.5018248610481737</v>
      </c>
      <c r="G430" s="62">
        <f t="shared" si="34"/>
        <v>2.9069192442985639</v>
      </c>
      <c r="H430" s="64">
        <v>4600.8</v>
      </c>
      <c r="I430" s="62">
        <f t="shared" si="33"/>
        <v>5.5907463508675388</v>
      </c>
      <c r="J430" s="62"/>
    </row>
    <row r="431" spans="1:10" s="51" customFormat="1" ht="13" x14ac:dyDescent="0.3">
      <c r="A431" s="61">
        <v>42917</v>
      </c>
      <c r="B431" s="62">
        <v>26034.5</v>
      </c>
      <c r="C431" s="63">
        <v>25278.6</v>
      </c>
      <c r="D431" s="62">
        <f t="shared" si="30"/>
        <v>308798.59999999998</v>
      </c>
      <c r="E431" s="62">
        <f t="shared" si="31"/>
        <v>308707.90000000002</v>
      </c>
      <c r="F431" s="62">
        <f t="shared" si="32"/>
        <v>3.5432475858667871</v>
      </c>
      <c r="G431" s="62">
        <f t="shared" si="34"/>
        <v>2.9573379989234438</v>
      </c>
      <c r="H431" s="64">
        <v>4528.8999999999996</v>
      </c>
      <c r="I431" s="62">
        <f t="shared" si="33"/>
        <v>4.3934259963580073</v>
      </c>
      <c r="J431" s="62"/>
    </row>
    <row r="432" spans="1:10" s="51" customFormat="1" ht="13" x14ac:dyDescent="0.3">
      <c r="A432" s="61">
        <v>42948</v>
      </c>
      <c r="B432" s="62">
        <v>25901.9</v>
      </c>
      <c r="C432" s="63">
        <v>25275.4</v>
      </c>
      <c r="D432" s="62">
        <f t="shared" si="30"/>
        <v>309363.7</v>
      </c>
      <c r="E432" s="62">
        <f t="shared" si="31"/>
        <v>309392</v>
      </c>
      <c r="F432" s="62">
        <f t="shared" si="32"/>
        <v>2.2303526885794662</v>
      </c>
      <c r="G432" s="62">
        <f t="shared" si="34"/>
        <v>2.9221806360915066</v>
      </c>
      <c r="H432" s="64">
        <v>4497.2</v>
      </c>
      <c r="I432" s="62">
        <f t="shared" si="33"/>
        <v>2.2578958139111891</v>
      </c>
      <c r="J432" s="62"/>
    </row>
    <row r="433" spans="1:10" s="51" customFormat="1" ht="13" x14ac:dyDescent="0.3">
      <c r="A433" s="61">
        <v>42979</v>
      </c>
      <c r="B433" s="62">
        <v>25960.3</v>
      </c>
      <c r="C433" s="63">
        <v>25348.7</v>
      </c>
      <c r="D433" s="62">
        <f t="shared" si="30"/>
        <v>309740.79999999999</v>
      </c>
      <c r="E433" s="62">
        <f t="shared" si="31"/>
        <v>309677.10000000003</v>
      </c>
      <c r="F433" s="62">
        <f t="shared" si="32"/>
        <v>1.4740141968166551</v>
      </c>
      <c r="G433" s="62">
        <f t="shared" si="34"/>
        <v>2.6568442072993093</v>
      </c>
      <c r="H433" s="64">
        <v>4456.1000000000004</v>
      </c>
      <c r="I433" s="62">
        <f t="shared" si="33"/>
        <v>-1.3416875152212779</v>
      </c>
      <c r="J433" s="62"/>
    </row>
    <row r="434" spans="1:10" s="51" customFormat="1" ht="13" x14ac:dyDescent="0.3">
      <c r="A434" s="61">
        <v>43009</v>
      </c>
      <c r="B434" s="62">
        <v>26018.1</v>
      </c>
      <c r="C434" s="63">
        <v>26397.1</v>
      </c>
      <c r="D434" s="62">
        <f t="shared" si="30"/>
        <v>310183.09999999998</v>
      </c>
      <c r="E434" s="62">
        <f t="shared" si="31"/>
        <v>310099.59999999998</v>
      </c>
      <c r="F434" s="62">
        <f t="shared" si="32"/>
        <v>1.7293691692928443</v>
      </c>
      <c r="G434" s="62">
        <f t="shared" si="34"/>
        <v>2.6175279964869831</v>
      </c>
      <c r="H434" s="64">
        <v>4450.7</v>
      </c>
      <c r="I434" s="62">
        <f t="shared" si="33"/>
        <v>-1.8415597018217107</v>
      </c>
      <c r="J434" s="62"/>
    </row>
    <row r="435" spans="1:10" s="51" customFormat="1" ht="13" x14ac:dyDescent="0.3">
      <c r="A435" s="61">
        <v>43040</v>
      </c>
      <c r="B435" s="62">
        <v>26319</v>
      </c>
      <c r="C435" s="63">
        <v>27707.3</v>
      </c>
      <c r="D435" s="62">
        <f t="shared" si="30"/>
        <v>310855.89999999997</v>
      </c>
      <c r="E435" s="62">
        <f t="shared" si="31"/>
        <v>311025.8</v>
      </c>
      <c r="F435" s="62">
        <f t="shared" si="32"/>
        <v>2.6233905997769624</v>
      </c>
      <c r="G435" s="62">
        <f t="shared" si="34"/>
        <v>2.585365547963256</v>
      </c>
      <c r="H435" s="64">
        <v>4607.7</v>
      </c>
      <c r="I435" s="62">
        <f t="shared" si="33"/>
        <v>2.0282987533491164</v>
      </c>
      <c r="J435" s="62"/>
    </row>
    <row r="436" spans="1:10" s="51" customFormat="1" ht="13" x14ac:dyDescent="0.3">
      <c r="A436" s="61">
        <v>43070</v>
      </c>
      <c r="B436" s="62">
        <v>26348.2</v>
      </c>
      <c r="C436" s="63">
        <v>33639</v>
      </c>
      <c r="D436" s="62">
        <f t="shared" si="30"/>
        <v>311530.7</v>
      </c>
      <c r="E436" s="62">
        <f t="shared" si="31"/>
        <v>311564.60000000003</v>
      </c>
      <c r="F436" s="62">
        <f t="shared" si="32"/>
        <v>2.6284013804170825</v>
      </c>
      <c r="G436" s="62">
        <f t="shared" si="34"/>
        <v>2.3656175408104541</v>
      </c>
      <c r="H436" s="64">
        <v>4571.1000000000004</v>
      </c>
      <c r="I436" s="62">
        <f t="shared" si="33"/>
        <v>3.0083829096809085</v>
      </c>
      <c r="J436" s="62"/>
    </row>
    <row r="437" spans="1:10" s="51" customFormat="1" ht="13" x14ac:dyDescent="0.3">
      <c r="A437" s="61">
        <v>43101</v>
      </c>
      <c r="B437" s="62">
        <v>26327.3</v>
      </c>
      <c r="C437" s="63">
        <v>25896</v>
      </c>
      <c r="D437" s="62">
        <f t="shared" si="30"/>
        <v>312119.59999999998</v>
      </c>
      <c r="E437" s="62">
        <f t="shared" si="31"/>
        <v>312154.40000000002</v>
      </c>
      <c r="F437" s="62">
        <f t="shared" si="32"/>
        <v>2.2880210114070718</v>
      </c>
      <c r="G437" s="62">
        <f t="shared" si="34"/>
        <v>2.3733625084285026</v>
      </c>
      <c r="H437" s="64">
        <v>4571.1000000000004</v>
      </c>
      <c r="I437" s="62">
        <f t="shared" si="33"/>
        <v>1.5506631417590515</v>
      </c>
      <c r="J437" s="62"/>
    </row>
    <row r="438" spans="1:10" s="51" customFormat="1" ht="13" x14ac:dyDescent="0.3">
      <c r="A438" s="61">
        <v>43132</v>
      </c>
      <c r="B438" s="62">
        <v>26429.8</v>
      </c>
      <c r="C438" s="63">
        <v>23300.7</v>
      </c>
      <c r="D438" s="62">
        <f t="shared" si="30"/>
        <v>312885.5</v>
      </c>
      <c r="E438" s="62">
        <f t="shared" si="31"/>
        <v>312840.10000000003</v>
      </c>
      <c r="F438" s="62">
        <f t="shared" si="32"/>
        <v>2.9843476634494279</v>
      </c>
      <c r="G438" s="62">
        <f t="shared" si="34"/>
        <v>2.638602587880428</v>
      </c>
      <c r="H438" s="64">
        <v>4582.5</v>
      </c>
      <c r="I438" s="62">
        <f t="shared" si="33"/>
        <v>3.0076202036550046</v>
      </c>
      <c r="J438" s="62"/>
    </row>
    <row r="439" spans="1:10" s="51" customFormat="1" ht="13" x14ac:dyDescent="0.3">
      <c r="A439" s="61">
        <v>43160</v>
      </c>
      <c r="B439" s="62">
        <v>26422.3</v>
      </c>
      <c r="C439" s="63">
        <v>26218</v>
      </c>
      <c r="D439" s="62">
        <f t="shared" si="30"/>
        <v>313641.8</v>
      </c>
      <c r="E439" s="62">
        <f t="shared" si="31"/>
        <v>313944.60000000003</v>
      </c>
      <c r="F439" s="62">
        <f t="shared" si="32"/>
        <v>2.9466999142834851</v>
      </c>
      <c r="G439" s="62">
        <f t="shared" si="34"/>
        <v>2.7998922047886388</v>
      </c>
      <c r="H439" s="64">
        <v>4569.8999999999996</v>
      </c>
      <c r="I439" s="62">
        <f t="shared" si="33"/>
        <v>2.9233575820364242</v>
      </c>
      <c r="J439" s="62"/>
    </row>
    <row r="440" spans="1:10" s="51" customFormat="1" ht="13" x14ac:dyDescent="0.3">
      <c r="A440" s="61">
        <v>43191</v>
      </c>
      <c r="B440" s="62">
        <v>26548.7</v>
      </c>
      <c r="C440" s="63">
        <v>24883.3</v>
      </c>
      <c r="D440" s="62">
        <f t="shared" si="30"/>
        <v>314312.90000000002</v>
      </c>
      <c r="E440" s="62">
        <f t="shared" si="31"/>
        <v>314244.79999999993</v>
      </c>
      <c r="F440" s="62">
        <f t="shared" si="32"/>
        <v>2.5933625993137008</v>
      </c>
      <c r="G440" s="62">
        <f t="shared" si="34"/>
        <v>2.694009923493724</v>
      </c>
      <c r="H440" s="64">
        <v>4615</v>
      </c>
      <c r="I440" s="62">
        <f t="shared" si="33"/>
        <v>3.0547988030905313</v>
      </c>
      <c r="J440" s="62"/>
    </row>
    <row r="441" spans="1:10" s="51" customFormat="1" ht="13" x14ac:dyDescent="0.3">
      <c r="A441" s="61">
        <v>43221</v>
      </c>
      <c r="B441" s="62">
        <v>26647.1</v>
      </c>
      <c r="C441" s="63">
        <v>25954.1</v>
      </c>
      <c r="D441" s="62">
        <f t="shared" si="30"/>
        <v>314990.59999999998</v>
      </c>
      <c r="E441" s="62">
        <f t="shared" si="31"/>
        <v>315065.69999999995</v>
      </c>
      <c r="F441" s="62">
        <f t="shared" si="32"/>
        <v>2.6096097715002928</v>
      </c>
      <c r="G441" s="62">
        <f t="shared" si="34"/>
        <v>2.6303394108227232</v>
      </c>
      <c r="H441" s="64">
        <v>4606.3</v>
      </c>
      <c r="I441" s="62">
        <f t="shared" si="33"/>
        <v>1.2573915719592845</v>
      </c>
      <c r="J441" s="62"/>
    </row>
    <row r="442" spans="1:10" s="51" customFormat="1" ht="13" x14ac:dyDescent="0.3">
      <c r="A442" s="61">
        <v>43252</v>
      </c>
      <c r="B442" s="62">
        <v>26717.200000000001</v>
      </c>
      <c r="C442" s="63">
        <v>25827.200000000001</v>
      </c>
      <c r="D442" s="62">
        <f t="shared" si="30"/>
        <v>315674.39999999997</v>
      </c>
      <c r="E442" s="62">
        <f t="shared" si="31"/>
        <v>315725.39999999997</v>
      </c>
      <c r="F442" s="62">
        <f t="shared" si="32"/>
        <v>2.6266257960927084</v>
      </c>
      <c r="G442" s="62">
        <f t="shared" si="34"/>
        <v>2.5105765390771753</v>
      </c>
      <c r="H442" s="64">
        <v>4607.7</v>
      </c>
      <c r="I442" s="62">
        <f t="shared" si="33"/>
        <v>0.14997391757954348</v>
      </c>
      <c r="J442" s="62"/>
    </row>
    <row r="443" spans="1:10" s="51" customFormat="1" ht="13" x14ac:dyDescent="0.3">
      <c r="A443" s="61">
        <v>43282</v>
      </c>
      <c r="B443" s="62">
        <v>26756.2</v>
      </c>
      <c r="C443" s="63">
        <v>25935.599999999999</v>
      </c>
      <c r="D443" s="62">
        <f t="shared" si="30"/>
        <v>316396.09999999998</v>
      </c>
      <c r="E443" s="62">
        <f t="shared" si="31"/>
        <v>316382.39999999997</v>
      </c>
      <c r="F443" s="62">
        <f t="shared" si="32"/>
        <v>2.7720908794100163</v>
      </c>
      <c r="G443" s="62">
        <f t="shared" si="34"/>
        <v>2.4860069988490547</v>
      </c>
      <c r="H443" s="64">
        <v>4565.3</v>
      </c>
      <c r="I443" s="62">
        <f t="shared" si="33"/>
        <v>0.80372717436906427</v>
      </c>
      <c r="J443" s="62"/>
    </row>
    <row r="444" spans="1:10" s="51" customFormat="1" ht="13" x14ac:dyDescent="0.3">
      <c r="A444" s="61">
        <v>43313</v>
      </c>
      <c r="B444" s="62">
        <v>26901.3</v>
      </c>
      <c r="C444" s="63">
        <v>26340.6</v>
      </c>
      <c r="D444" s="62">
        <f t="shared" si="30"/>
        <v>317395.5</v>
      </c>
      <c r="E444" s="62">
        <f t="shared" si="31"/>
        <v>317447.59999999998</v>
      </c>
      <c r="F444" s="62">
        <f t="shared" si="32"/>
        <v>3.8584042097297795</v>
      </c>
      <c r="G444" s="62">
        <f t="shared" si="34"/>
        <v>2.6036872317319055</v>
      </c>
      <c r="H444" s="64">
        <v>4585.8</v>
      </c>
      <c r="I444" s="62">
        <f t="shared" si="33"/>
        <v>1.970114738059245</v>
      </c>
      <c r="J444" s="62"/>
    </row>
    <row r="445" spans="1:10" s="51" customFormat="1" ht="13" x14ac:dyDescent="0.3">
      <c r="A445" s="61">
        <v>43344</v>
      </c>
      <c r="B445" s="62">
        <v>26937.5</v>
      </c>
      <c r="C445" s="63">
        <v>26063.9</v>
      </c>
      <c r="D445" s="62">
        <f t="shared" si="30"/>
        <v>318372.7</v>
      </c>
      <c r="E445" s="62">
        <f t="shared" si="31"/>
        <v>318162.8</v>
      </c>
      <c r="F445" s="62">
        <f t="shared" si="32"/>
        <v>3.7642091963498139</v>
      </c>
      <c r="G445" s="62">
        <f t="shared" si="34"/>
        <v>2.7401767841406266</v>
      </c>
      <c r="H445" s="64">
        <v>4595.3999999999996</v>
      </c>
      <c r="I445" s="62">
        <f t="shared" si="33"/>
        <v>3.1260519288166617</v>
      </c>
      <c r="J445" s="62"/>
    </row>
    <row r="446" spans="1:10" s="51" customFormat="1" ht="13" x14ac:dyDescent="0.3">
      <c r="A446" s="61">
        <v>43374</v>
      </c>
      <c r="B446" s="62">
        <v>27039.4</v>
      </c>
      <c r="C446" s="63">
        <v>27407.7</v>
      </c>
      <c r="D446" s="62">
        <f t="shared" si="30"/>
        <v>319394.00000000006</v>
      </c>
      <c r="E446" s="62">
        <f t="shared" si="31"/>
        <v>319173.40000000002</v>
      </c>
      <c r="F446" s="62">
        <f t="shared" si="32"/>
        <v>3.925344279559241</v>
      </c>
      <c r="G446" s="62">
        <f t="shared" si="34"/>
        <v>2.926092132979226</v>
      </c>
      <c r="H446" s="64">
        <v>4634</v>
      </c>
      <c r="I446" s="62">
        <f t="shared" si="33"/>
        <v>4.118453277012609</v>
      </c>
      <c r="J446" s="62"/>
    </row>
    <row r="447" spans="1:10" s="51" customFormat="1" ht="13" x14ac:dyDescent="0.3">
      <c r="A447" s="61">
        <v>43405</v>
      </c>
      <c r="B447" s="62">
        <v>27012.7</v>
      </c>
      <c r="C447" s="63">
        <v>28609.200000000001</v>
      </c>
      <c r="D447" s="62">
        <f t="shared" si="30"/>
        <v>320087.70000000007</v>
      </c>
      <c r="E447" s="62">
        <f t="shared" si="31"/>
        <v>320075.30000000005</v>
      </c>
      <c r="F447" s="62">
        <f t="shared" si="32"/>
        <v>2.6357384399103339</v>
      </c>
      <c r="G447" s="62">
        <f t="shared" si="34"/>
        <v>2.9095657016234853</v>
      </c>
      <c r="H447" s="64">
        <v>4613.3</v>
      </c>
      <c r="I447" s="62">
        <f t="shared" si="33"/>
        <v>0.12153569025762016</v>
      </c>
      <c r="J447" s="62"/>
    </row>
    <row r="448" spans="1:10" s="51" customFormat="1" ht="13" x14ac:dyDescent="0.3">
      <c r="A448" s="61">
        <v>43435</v>
      </c>
      <c r="B448" s="62">
        <v>27069.5</v>
      </c>
      <c r="C448" s="63">
        <v>34361.4</v>
      </c>
      <c r="D448" s="62">
        <f t="shared" si="30"/>
        <v>320809</v>
      </c>
      <c r="E448" s="62">
        <f t="shared" si="31"/>
        <v>320797.70000000007</v>
      </c>
      <c r="F448" s="62">
        <f t="shared" si="32"/>
        <v>2.7375684107453231</v>
      </c>
      <c r="G448" s="62">
        <f t="shared" si="34"/>
        <v>2.9634624729510457</v>
      </c>
      <c r="H448" s="64">
        <v>4555.7</v>
      </c>
      <c r="I448" s="62">
        <f t="shared" si="33"/>
        <v>-0.33689921463106354</v>
      </c>
      <c r="J448" s="62"/>
    </row>
    <row r="449" spans="1:10" s="51" customFormat="1" ht="13" x14ac:dyDescent="0.3">
      <c r="A449" s="61">
        <v>43466</v>
      </c>
      <c r="B449" s="62">
        <v>27112.2</v>
      </c>
      <c r="C449" s="63">
        <v>26748</v>
      </c>
      <c r="D449" s="62">
        <f t="shared" si="30"/>
        <v>321593.90000000002</v>
      </c>
      <c r="E449" s="62">
        <f t="shared" si="31"/>
        <v>321649.7</v>
      </c>
      <c r="F449" s="62">
        <f t="shared" si="32"/>
        <v>2.9813159723936806</v>
      </c>
      <c r="G449" s="62">
        <f t="shared" si="34"/>
        <v>3.041860053870773</v>
      </c>
      <c r="H449" s="64">
        <v>4574.3999999999996</v>
      </c>
      <c r="I449" s="62">
        <f t="shared" si="33"/>
        <v>7.2192688849495132E-2</v>
      </c>
      <c r="J449" s="62"/>
    </row>
    <row r="450" spans="1:10" s="51" customFormat="1" ht="13" x14ac:dyDescent="0.3">
      <c r="A450" s="61">
        <v>43497</v>
      </c>
      <c r="B450" s="62">
        <v>27270.9</v>
      </c>
      <c r="C450" s="63">
        <v>24049.200000000001</v>
      </c>
      <c r="D450" s="62">
        <f t="shared" si="30"/>
        <v>322435.00000000006</v>
      </c>
      <c r="E450" s="62">
        <f t="shared" si="31"/>
        <v>322398.2</v>
      </c>
      <c r="F450" s="62">
        <f t="shared" si="32"/>
        <v>3.1823926022898479</v>
      </c>
      <c r="G450" s="62">
        <f t="shared" si="34"/>
        <v>3.0552668919361601</v>
      </c>
      <c r="H450" s="64">
        <v>4572.7</v>
      </c>
      <c r="I450" s="62">
        <f t="shared" si="33"/>
        <v>-0.21385706492089868</v>
      </c>
      <c r="J450" s="62"/>
    </row>
    <row r="451" spans="1:10" s="51" customFormat="1" ht="13" x14ac:dyDescent="0.3">
      <c r="A451" s="61">
        <v>43525</v>
      </c>
      <c r="B451" s="62">
        <v>27317.9</v>
      </c>
      <c r="C451" s="63">
        <v>26660.6</v>
      </c>
      <c r="D451" s="62">
        <f t="shared" si="30"/>
        <v>323330.60000000003</v>
      </c>
      <c r="E451" s="62">
        <f t="shared" si="31"/>
        <v>322840.8</v>
      </c>
      <c r="F451" s="62">
        <f t="shared" si="32"/>
        <v>3.3895610904425513</v>
      </c>
      <c r="G451" s="62">
        <f t="shared" si="34"/>
        <v>2.8336846692059532</v>
      </c>
      <c r="H451" s="64">
        <v>4564.2</v>
      </c>
      <c r="I451" s="62">
        <f t="shared" si="33"/>
        <v>-0.12472920632836208</v>
      </c>
      <c r="J451" s="62"/>
    </row>
    <row r="452" spans="1:10" s="51" customFormat="1" ht="13" x14ac:dyDescent="0.3">
      <c r="A452" s="61">
        <v>43556</v>
      </c>
      <c r="B452" s="62">
        <v>27253.3</v>
      </c>
      <c r="C452" s="63">
        <v>25937.200000000001</v>
      </c>
      <c r="D452" s="62">
        <f t="shared" si="30"/>
        <v>324035.20000000001</v>
      </c>
      <c r="E452" s="62">
        <f t="shared" si="31"/>
        <v>323894.7</v>
      </c>
      <c r="F452" s="62">
        <f t="shared" si="32"/>
        <v>2.6539905908763837</v>
      </c>
      <c r="G452" s="62">
        <f t="shared" si="34"/>
        <v>3.0708224925281447</v>
      </c>
      <c r="H452" s="64">
        <v>4529.7</v>
      </c>
      <c r="I452" s="62">
        <f t="shared" si="33"/>
        <v>-1.84832069339112</v>
      </c>
    </row>
    <row r="453" spans="1:10" s="51" customFormat="1" ht="13" x14ac:dyDescent="0.3">
      <c r="A453" s="61">
        <v>43586</v>
      </c>
      <c r="B453" s="62">
        <v>27310.2</v>
      </c>
      <c r="C453" s="63">
        <v>26708</v>
      </c>
      <c r="D453" s="62">
        <f t="shared" si="30"/>
        <v>324698.30000000005</v>
      </c>
      <c r="E453" s="62">
        <f t="shared" si="31"/>
        <v>324648.60000000003</v>
      </c>
      <c r="F453" s="62">
        <f t="shared" si="32"/>
        <v>2.4884509008485058</v>
      </c>
      <c r="G453" s="62">
        <f t="shared" si="34"/>
        <v>3.0415560944907947</v>
      </c>
      <c r="H453" s="64">
        <v>4567.5</v>
      </c>
      <c r="I453" s="62">
        <f t="shared" si="33"/>
        <v>-0.84232464233767201</v>
      </c>
    </row>
    <row r="454" spans="1:10" s="51" customFormat="1" ht="13" x14ac:dyDescent="0.3">
      <c r="A454" s="61">
        <v>43617</v>
      </c>
      <c r="B454" s="62">
        <v>27378</v>
      </c>
      <c r="C454" s="63">
        <v>26311.9</v>
      </c>
      <c r="D454" s="62">
        <f t="shared" si="30"/>
        <v>325359.10000000003</v>
      </c>
      <c r="E454" s="62">
        <f t="shared" si="31"/>
        <v>325133.30000000005</v>
      </c>
      <c r="F454" s="62">
        <f t="shared" si="32"/>
        <v>2.4733130717290703</v>
      </c>
      <c r="G454" s="62">
        <f t="shared" si="34"/>
        <v>2.9797729292607067</v>
      </c>
      <c r="H454" s="64">
        <v>4585.8</v>
      </c>
      <c r="I454" s="62">
        <f t="shared" si="33"/>
        <v>-0.47529136011458295</v>
      </c>
    </row>
    <row r="455" spans="1:10" s="51" customFormat="1" ht="13" x14ac:dyDescent="0.3">
      <c r="A455" s="61">
        <v>43647</v>
      </c>
      <c r="B455" s="62">
        <v>27428.6</v>
      </c>
      <c r="C455" s="63">
        <v>26602.400000000001</v>
      </c>
      <c r="D455" s="62">
        <f t="shared" si="30"/>
        <v>326031.5</v>
      </c>
      <c r="E455" s="62">
        <f t="shared" si="31"/>
        <v>325800.10000000009</v>
      </c>
      <c r="F455" s="62">
        <f t="shared" si="32"/>
        <v>2.5130623930154425</v>
      </c>
      <c r="G455" s="62">
        <f t="shared" si="34"/>
        <v>2.9766826473280843</v>
      </c>
      <c r="H455" s="64">
        <v>4603.3</v>
      </c>
      <c r="I455" s="62">
        <f t="shared" si="33"/>
        <v>0.83236589052198096</v>
      </c>
    </row>
    <row r="456" spans="1:10" s="51" customFormat="1" ht="13" x14ac:dyDescent="0.3">
      <c r="A456" s="61">
        <v>43678</v>
      </c>
      <c r="B456" s="62">
        <v>27536.7</v>
      </c>
      <c r="C456" s="63">
        <v>27104.799999999999</v>
      </c>
      <c r="D456" s="62">
        <f t="shared" si="30"/>
        <v>326666.89999999997</v>
      </c>
      <c r="E456" s="62">
        <f t="shared" si="31"/>
        <v>326564.30000000005</v>
      </c>
      <c r="F456" s="62">
        <f t="shared" si="32"/>
        <v>2.3619676372517366</v>
      </c>
      <c r="G456" s="62">
        <f t="shared" si="34"/>
        <v>2.8718755473344482</v>
      </c>
      <c r="H456" s="64">
        <v>4621.6000000000004</v>
      </c>
      <c r="I456" s="62">
        <f t="shared" si="33"/>
        <v>0.78067076627851584</v>
      </c>
    </row>
    <row r="457" spans="1:10" s="51" customFormat="1" ht="13" x14ac:dyDescent="0.3">
      <c r="A457" s="61">
        <v>43709</v>
      </c>
      <c r="B457" s="62">
        <v>27620.400000000001</v>
      </c>
      <c r="C457" s="63">
        <v>26583.599999999999</v>
      </c>
      <c r="D457" s="62">
        <f t="shared" si="30"/>
        <v>327349.80000000005</v>
      </c>
      <c r="E457" s="62">
        <f t="shared" si="31"/>
        <v>327084</v>
      </c>
      <c r="F457" s="62">
        <f t="shared" si="32"/>
        <v>2.5351276102088223</v>
      </c>
      <c r="G457" s="62">
        <f t="shared" si="34"/>
        <v>2.8039733117762391</v>
      </c>
      <c r="H457" s="64">
        <v>4627.7</v>
      </c>
      <c r="I457" s="62">
        <f t="shared" si="33"/>
        <v>0.70287678983331559</v>
      </c>
    </row>
    <row r="458" spans="1:10" s="51" customFormat="1" ht="13" x14ac:dyDescent="0.3">
      <c r="A458" s="61">
        <v>43739</v>
      </c>
      <c r="B458" s="62">
        <v>27659.5</v>
      </c>
      <c r="C458" s="63">
        <v>28143.200000000001</v>
      </c>
      <c r="D458" s="62">
        <f t="shared" si="30"/>
        <v>327969.90000000002</v>
      </c>
      <c r="E458" s="62">
        <f t="shared" si="31"/>
        <v>327819.5</v>
      </c>
      <c r="F458" s="62">
        <f t="shared" si="32"/>
        <v>2.2933201180499512</v>
      </c>
      <c r="G458" s="62">
        <f t="shared" si="34"/>
        <v>2.708903686836051</v>
      </c>
      <c r="H458" s="64">
        <v>4637.5</v>
      </c>
      <c r="I458" s="62">
        <f t="shared" si="33"/>
        <v>7.5528700906344406E-2</v>
      </c>
    </row>
    <row r="459" spans="1:10" s="51" customFormat="1" ht="13" x14ac:dyDescent="0.3">
      <c r="A459" s="61">
        <v>43770</v>
      </c>
      <c r="B459" s="62">
        <v>27891.4</v>
      </c>
      <c r="C459" s="63">
        <v>29522.2</v>
      </c>
      <c r="D459" s="62">
        <f t="shared" si="30"/>
        <v>328848.60000000003</v>
      </c>
      <c r="E459" s="62">
        <f t="shared" si="31"/>
        <v>328732.5</v>
      </c>
      <c r="F459" s="62">
        <f t="shared" si="32"/>
        <v>3.2529143699074905</v>
      </c>
      <c r="G459" s="62">
        <f t="shared" si="34"/>
        <v>2.7047385412120062</v>
      </c>
      <c r="H459" s="64">
        <v>4684.5</v>
      </c>
      <c r="I459" s="62">
        <f t="shared" si="33"/>
        <v>1.5433637526282664</v>
      </c>
    </row>
    <row r="460" spans="1:10" s="51" customFormat="1" ht="13" x14ac:dyDescent="0.3">
      <c r="A460" s="61">
        <v>43800</v>
      </c>
      <c r="B460" s="62">
        <v>27767.599999999999</v>
      </c>
      <c r="C460" s="63">
        <v>35192.1</v>
      </c>
      <c r="D460" s="62">
        <f t="shared" si="30"/>
        <v>329546.7</v>
      </c>
      <c r="E460" s="62">
        <f t="shared" si="31"/>
        <v>329563.19999999995</v>
      </c>
      <c r="F460" s="62">
        <f t="shared" si="32"/>
        <v>2.5789172315705815</v>
      </c>
      <c r="G460" s="62">
        <f t="shared" si="34"/>
        <v>2.7324073707510625</v>
      </c>
      <c r="H460" s="64">
        <v>4663.6000000000004</v>
      </c>
      <c r="I460" s="62">
        <f t="shared" si="33"/>
        <v>2.3684614878064965</v>
      </c>
    </row>
    <row r="461" spans="1:10" s="51" customFormat="1" ht="13" x14ac:dyDescent="0.3">
      <c r="A461" s="61">
        <v>43831</v>
      </c>
      <c r="B461" s="65">
        <v>27657.7</v>
      </c>
      <c r="C461" s="65">
        <v>27323.3</v>
      </c>
      <c r="D461" s="62">
        <f t="shared" si="30"/>
        <v>330092.2</v>
      </c>
      <c r="E461" s="62">
        <f t="shared" si="31"/>
        <v>330138.49999999994</v>
      </c>
      <c r="F461" s="62">
        <f t="shared" si="32"/>
        <v>2.0120093537226782</v>
      </c>
      <c r="G461" s="62">
        <f t="shared" si="34"/>
        <v>2.6391443859577453</v>
      </c>
      <c r="H461" s="64">
        <v>4615.7</v>
      </c>
      <c r="I461" s="62">
        <f t="shared" si="33"/>
        <v>0.90285064707940244</v>
      </c>
    </row>
    <row r="462" spans="1:10" s="51" customFormat="1" ht="13" x14ac:dyDescent="0.3">
      <c r="A462" s="61">
        <v>43862</v>
      </c>
      <c r="B462" s="65">
        <v>27791.599999999999</v>
      </c>
      <c r="C462" s="65">
        <v>25428.400000000001</v>
      </c>
      <c r="D462" s="62">
        <f t="shared" ref="D462:D467" si="35">SUM(B451:B462)</f>
        <v>330612.89999999997</v>
      </c>
      <c r="E462" s="62">
        <f t="shared" si="31"/>
        <v>331517.7</v>
      </c>
      <c r="F462" s="62">
        <f t="shared" si="32"/>
        <v>1.9093612605377785</v>
      </c>
      <c r="G462" s="62">
        <f t="shared" si="34"/>
        <v>2.8286448249400893</v>
      </c>
      <c r="H462" s="64">
        <v>4635.7</v>
      </c>
      <c r="I462" s="62">
        <f t="shared" si="33"/>
        <v>1.377741815557548</v>
      </c>
    </row>
    <row r="463" spans="1:10" s="51" customFormat="1" ht="13" x14ac:dyDescent="0.3">
      <c r="A463" s="61">
        <v>43891</v>
      </c>
      <c r="B463" s="65">
        <v>30030.799999999999</v>
      </c>
      <c r="C463" s="65">
        <v>29159.200000000001</v>
      </c>
      <c r="D463" s="62">
        <f t="shared" si="35"/>
        <v>333325.8</v>
      </c>
      <c r="E463" s="62">
        <f>SUM(C452:C463)</f>
        <v>334016.30000000005</v>
      </c>
      <c r="F463" s="62">
        <f t="shared" ref="F463:F469" si="36">(B463-B451)/B451*100</f>
        <v>9.9308512001288438</v>
      </c>
      <c r="G463" s="62">
        <f t="shared" ref="G463:G469" si="37">(E463-E451)/E451*100</f>
        <v>3.4616132781234774</v>
      </c>
      <c r="H463" s="64">
        <v>5022.2</v>
      </c>
      <c r="I463" s="62">
        <f t="shared" ref="I463:I474" si="38">((H463-H451)/H451)*100</f>
        <v>10.034617238508392</v>
      </c>
    </row>
    <row r="464" spans="1:10" s="51" customFormat="1" ht="13" x14ac:dyDescent="0.3">
      <c r="A464" s="61">
        <v>43922</v>
      </c>
      <c r="B464" s="65">
        <v>24796.5</v>
      </c>
      <c r="C464" s="65">
        <v>23619.5</v>
      </c>
      <c r="D464" s="62">
        <f t="shared" si="35"/>
        <v>330869</v>
      </c>
      <c r="E464" s="62">
        <f>SUM(C453:C464)</f>
        <v>331698.60000000003</v>
      </c>
      <c r="F464" s="62">
        <f t="shared" si="36"/>
        <v>-9.0146881295109189</v>
      </c>
      <c r="G464" s="62">
        <f t="shared" si="37"/>
        <v>2.409394164214488</v>
      </c>
      <c r="H464" s="64">
        <v>5056.7</v>
      </c>
      <c r="I464" s="62">
        <f t="shared" si="38"/>
        <v>11.634324568956002</v>
      </c>
    </row>
    <row r="465" spans="1:13" s="51" customFormat="1" ht="13" x14ac:dyDescent="0.3">
      <c r="A465" s="61">
        <v>43952</v>
      </c>
      <c r="B465" s="65">
        <v>28835.200000000001</v>
      </c>
      <c r="C465" s="65">
        <v>28181.1</v>
      </c>
      <c r="D465" s="62">
        <f t="shared" si="35"/>
        <v>332394.00000000006</v>
      </c>
      <c r="E465" s="62">
        <f>SUM(C454:C465)</f>
        <v>333171.7</v>
      </c>
      <c r="F465" s="62">
        <f t="shared" si="36"/>
        <v>5.5839942585554114</v>
      </c>
      <c r="G465" s="62">
        <f t="shared" si="37"/>
        <v>2.6253308962367239</v>
      </c>
      <c r="H465" s="64">
        <v>5863.4</v>
      </c>
      <c r="I465" s="62">
        <f t="shared" si="38"/>
        <v>28.37219485495347</v>
      </c>
    </row>
    <row r="466" spans="1:13" s="51" customFormat="1" ht="13" x14ac:dyDescent="0.3">
      <c r="A466" s="61">
        <v>43983</v>
      </c>
      <c r="B466" s="65">
        <v>29660.3</v>
      </c>
      <c r="C466" s="65">
        <v>28568.400000000001</v>
      </c>
      <c r="D466" s="62">
        <f t="shared" si="35"/>
        <v>334676.30000000005</v>
      </c>
      <c r="E466" s="62">
        <f>SUM(C455:C466)</f>
        <v>335428.19999999995</v>
      </c>
      <c r="F466" s="62">
        <f t="shared" si="36"/>
        <v>8.3362553875374363</v>
      </c>
      <c r="G466" s="62">
        <f t="shared" si="37"/>
        <v>3.1663628425633132</v>
      </c>
      <c r="H466" s="64">
        <v>5704.7</v>
      </c>
      <c r="I466" s="62">
        <f t="shared" si="38"/>
        <v>24.399232413101306</v>
      </c>
    </row>
    <row r="467" spans="1:13" s="51" customFormat="1" ht="13" x14ac:dyDescent="0.3">
      <c r="A467" s="61">
        <v>44013</v>
      </c>
      <c r="B467" s="65">
        <v>30753</v>
      </c>
      <c r="C467" s="65">
        <v>30008.2</v>
      </c>
      <c r="D467" s="62">
        <f t="shared" si="35"/>
        <v>338000.7</v>
      </c>
      <c r="E467" s="62">
        <f>SUM(C456:C467)</f>
        <v>338834</v>
      </c>
      <c r="F467" s="62">
        <f t="shared" si="36"/>
        <v>12.120195708129476</v>
      </c>
      <c r="G467" s="62">
        <f t="shared" si="37"/>
        <v>4.0005819519392114</v>
      </c>
      <c r="H467" s="64">
        <v>5980.5</v>
      </c>
      <c r="I467" s="62">
        <f t="shared" si="38"/>
        <v>29.917667760085152</v>
      </c>
    </row>
    <row r="468" spans="1:13" s="51" customFormat="1" ht="13" x14ac:dyDescent="0.3">
      <c r="A468" s="61">
        <v>44044</v>
      </c>
      <c r="B468" s="65">
        <v>29469</v>
      </c>
      <c r="C468" s="65">
        <v>28564.2</v>
      </c>
      <c r="D468" s="62">
        <f t="shared" ref="D468:E469" si="39">SUM(B457:B468)</f>
        <v>339933</v>
      </c>
      <c r="E468" s="62">
        <f t="shared" si="39"/>
        <v>340293.4</v>
      </c>
      <c r="F468" s="62">
        <f t="shared" si="36"/>
        <v>7.0171807079279631</v>
      </c>
      <c r="G468" s="62">
        <f t="shared" si="37"/>
        <v>4.2041031429338647</v>
      </c>
      <c r="H468" s="64">
        <v>5587.3</v>
      </c>
      <c r="I468" s="62">
        <f t="shared" si="38"/>
        <v>20.895360913969181</v>
      </c>
    </row>
    <row r="469" spans="1:13" s="51" customFormat="1" ht="13" x14ac:dyDescent="0.3">
      <c r="A469" s="61">
        <v>44075</v>
      </c>
      <c r="B469" s="65">
        <v>29228.9</v>
      </c>
      <c r="C469" s="65">
        <v>28335.7</v>
      </c>
      <c r="D469" s="62">
        <f t="shared" si="39"/>
        <v>341541.5</v>
      </c>
      <c r="E469" s="62">
        <f t="shared" si="39"/>
        <v>342045.50000000006</v>
      </c>
      <c r="F469" s="62">
        <f t="shared" si="36"/>
        <v>5.8235941550448214</v>
      </c>
      <c r="G469" s="62">
        <f t="shared" si="37"/>
        <v>4.5742072372846296</v>
      </c>
      <c r="H469" s="64">
        <v>5381.6</v>
      </c>
      <c r="I469" s="62">
        <f t="shared" si="38"/>
        <v>16.291030101346255</v>
      </c>
    </row>
    <row r="470" spans="1:13" s="51" customFormat="1" ht="13" x14ac:dyDescent="0.3">
      <c r="A470" s="61">
        <v>44105</v>
      </c>
      <c r="B470" s="65">
        <v>29617.8</v>
      </c>
      <c r="C470" s="65">
        <v>30318</v>
      </c>
      <c r="D470" s="62">
        <f t="shared" ref="D470:D471" si="40">SUM(B459:B470)</f>
        <v>343499.8</v>
      </c>
      <c r="E470" s="62">
        <f t="shared" ref="E470:E471" si="41">SUM(C459:C470)</f>
        <v>344220.30000000005</v>
      </c>
      <c r="F470" s="62">
        <f t="shared" ref="F470:F471" si="42">(B470-B458)/B458*100</f>
        <v>7.0800267539181814</v>
      </c>
      <c r="G470" s="62">
        <f t="shared" ref="G470:G471" si="43">(E470-E458)/E458*100</f>
        <v>5.002997076134899</v>
      </c>
      <c r="H470" s="64">
        <v>5359.6</v>
      </c>
      <c r="I470" s="62">
        <f t="shared" si="38"/>
        <v>15.570889487870629</v>
      </c>
    </row>
    <row r="471" spans="1:13" s="51" customFormat="1" ht="13" x14ac:dyDescent="0.3">
      <c r="A471" s="61">
        <v>44136</v>
      </c>
      <c r="B471" s="65">
        <v>31555.8</v>
      </c>
      <c r="C471" s="65">
        <v>33100.400000000001</v>
      </c>
      <c r="D471" s="62">
        <f t="shared" si="40"/>
        <v>347164.2</v>
      </c>
      <c r="E471" s="62">
        <f t="shared" si="41"/>
        <v>347798.50000000006</v>
      </c>
      <c r="F471" s="62">
        <f t="shared" si="42"/>
        <v>13.138099916103164</v>
      </c>
      <c r="G471" s="62">
        <f t="shared" si="43"/>
        <v>5.7998524636292608</v>
      </c>
      <c r="H471" s="64">
        <v>5988.5</v>
      </c>
      <c r="I471" s="62">
        <f t="shared" si="38"/>
        <v>27.836482015156367</v>
      </c>
    </row>
    <row r="472" spans="1:13" s="51" customFormat="1" ht="13" x14ac:dyDescent="0.3">
      <c r="A472" s="61">
        <v>44166</v>
      </c>
      <c r="B472" s="65">
        <v>30516.7</v>
      </c>
      <c r="C472" s="65">
        <v>38830.400000000001</v>
      </c>
      <c r="D472" s="62">
        <f t="shared" ref="D472:D477" si="44">SUM(B461:B472)</f>
        <v>349913.3</v>
      </c>
      <c r="E472" s="62">
        <f t="shared" ref="E472" si="45">SUM(C461:C472)</f>
        <v>351436.80000000005</v>
      </c>
      <c r="F472" s="62">
        <f t="shared" ref="F472" si="46">(B472-B460)/B460*100</f>
        <v>9.9003875019807346</v>
      </c>
      <c r="G472" s="62">
        <f t="shared" ref="G472" si="47">(E472-E460)/E460*100</f>
        <v>6.6371488078766374</v>
      </c>
      <c r="H472" s="64">
        <v>5514</v>
      </c>
      <c r="I472" s="62">
        <f t="shared" si="38"/>
        <v>18.234840037739076</v>
      </c>
    </row>
    <row r="473" spans="1:13" s="51" customFormat="1" ht="13" x14ac:dyDescent="0.3">
      <c r="A473" s="61">
        <v>44197</v>
      </c>
      <c r="B473" s="65">
        <v>30569.9</v>
      </c>
      <c r="C473" s="65">
        <v>30129</v>
      </c>
      <c r="D473" s="62">
        <f t="shared" si="44"/>
        <v>352825.5</v>
      </c>
      <c r="E473" s="62">
        <f t="shared" ref="E473" si="48">SUM(C462:C473)</f>
        <v>354242.50000000006</v>
      </c>
      <c r="F473" s="62">
        <f t="shared" ref="F473" si="49">(B473-B461)/B461*100</f>
        <v>10.529436648745198</v>
      </c>
      <c r="G473" s="62">
        <f t="shared" ref="G473" si="50">(E473-E461)/E461*100</f>
        <v>7.3011781419010866</v>
      </c>
      <c r="H473" s="64">
        <v>5506.4</v>
      </c>
      <c r="I473" s="62">
        <f t="shared" si="38"/>
        <v>19.297181359273779</v>
      </c>
    </row>
    <row r="474" spans="1:13" s="51" customFormat="1" ht="13" x14ac:dyDescent="0.3">
      <c r="A474" s="61">
        <v>44228</v>
      </c>
      <c r="B474" s="65">
        <v>30332.5</v>
      </c>
      <c r="C474" s="65">
        <v>26757.8</v>
      </c>
      <c r="D474" s="62">
        <f t="shared" si="44"/>
        <v>355366.40000000002</v>
      </c>
      <c r="E474" s="62">
        <f t="shared" ref="E474:E477" si="51">SUM(C463:C474)</f>
        <v>355571.9</v>
      </c>
      <c r="F474" s="62">
        <f t="shared" ref="F474" si="52">(B474-B462)/B462*100</f>
        <v>9.1426905971588592</v>
      </c>
      <c r="G474" s="62">
        <f t="shared" ref="G474:G475" si="53">(E474-E462)/E462*100</f>
        <v>7.2557815163413624</v>
      </c>
      <c r="H474" s="64">
        <v>5535.2</v>
      </c>
      <c r="I474" s="62">
        <f t="shared" si="38"/>
        <v>19.403757792782105</v>
      </c>
    </row>
    <row r="475" spans="1:13" s="51" customFormat="1" ht="13" x14ac:dyDescent="0.3">
      <c r="A475" s="61">
        <v>44256</v>
      </c>
      <c r="B475" s="65">
        <v>30725.9</v>
      </c>
      <c r="C475" s="65">
        <v>30310.7</v>
      </c>
      <c r="D475" s="62">
        <f t="shared" si="44"/>
        <v>356061.5</v>
      </c>
      <c r="E475" s="62">
        <f t="shared" si="51"/>
        <v>356723.4</v>
      </c>
      <c r="F475" s="62">
        <f>(B475-B463)/B463*100</f>
        <v>2.3146236530495434</v>
      </c>
      <c r="G475" s="62">
        <f t="shared" si="53"/>
        <v>6.7982011656317285</v>
      </c>
      <c r="H475" s="64">
        <v>5544.4</v>
      </c>
      <c r="I475" s="62">
        <f t="shared" ref="I475:I487" si="54">((H475-H463)/H463)*100</f>
        <v>10.397833618732824</v>
      </c>
      <c r="K475" s="54"/>
      <c r="L475" s="54"/>
      <c r="M475" s="54"/>
    </row>
    <row r="476" spans="1:13" s="51" customFormat="1" ht="13" x14ac:dyDescent="0.3">
      <c r="A476" s="61">
        <v>44287</v>
      </c>
      <c r="B476" s="65">
        <v>30960</v>
      </c>
      <c r="C476" s="65">
        <v>29246.6</v>
      </c>
      <c r="D476" s="62">
        <f t="shared" si="44"/>
        <v>362225</v>
      </c>
      <c r="E476" s="62">
        <f t="shared" si="51"/>
        <v>362350.5</v>
      </c>
      <c r="F476" s="62">
        <f>(B476-B464)/B464*100</f>
        <v>24.85633053051842</v>
      </c>
      <c r="G476" s="62">
        <f t="shared" ref="G476:G477" si="55">(E476-E464)/E464*100</f>
        <v>9.2408891686609351</v>
      </c>
      <c r="H476" s="64">
        <v>5605.9</v>
      </c>
      <c r="I476" s="62">
        <f t="shared" si="54"/>
        <v>10.860838095991454</v>
      </c>
      <c r="M476" s="55"/>
    </row>
    <row r="477" spans="1:13" s="51" customFormat="1" ht="13" x14ac:dyDescent="0.3">
      <c r="A477" s="61">
        <v>44317</v>
      </c>
      <c r="B477" s="65">
        <v>31007.7</v>
      </c>
      <c r="C477" s="65">
        <v>30192.799999999999</v>
      </c>
      <c r="D477" s="62">
        <f t="shared" si="44"/>
        <v>364397.50000000006</v>
      </c>
      <c r="E477" s="62">
        <f t="shared" si="51"/>
        <v>364362.19999999995</v>
      </c>
      <c r="F477" s="62">
        <f>(B477-B465)/B465*100</f>
        <v>7.5341943180557092</v>
      </c>
      <c r="G477" s="62">
        <f t="shared" si="55"/>
        <v>9.3616894832304016</v>
      </c>
      <c r="H477" s="64">
        <v>5551.9</v>
      </c>
      <c r="I477" s="62">
        <f t="shared" si="54"/>
        <v>-5.3126172527884847</v>
      </c>
      <c r="K477" s="56"/>
      <c r="L477" s="56"/>
    </row>
    <row r="478" spans="1:13" s="51" customFormat="1" ht="13" x14ac:dyDescent="0.3">
      <c r="A478" s="61">
        <v>44348</v>
      </c>
      <c r="B478" s="65">
        <v>30563.8</v>
      </c>
      <c r="C478" s="65">
        <v>29406.799999999999</v>
      </c>
      <c r="D478" s="62">
        <f t="shared" ref="D478:D481" si="56">SUM(B467:B478)</f>
        <v>365301</v>
      </c>
      <c r="E478" s="62">
        <f>SUM(C467:C478)</f>
        <v>365200.59999999992</v>
      </c>
      <c r="F478" s="62">
        <f t="shared" ref="F478:F479" si="57">(B478-B466)/B466*100</f>
        <v>3.0461593443087227</v>
      </c>
      <c r="G478" s="62">
        <f t="shared" ref="G478:G479" si="58">(E478-E466)/E466*100</f>
        <v>8.8759382782962106</v>
      </c>
      <c r="H478" s="64">
        <v>5514.1</v>
      </c>
      <c r="I478" s="62">
        <f t="shared" si="54"/>
        <v>-3.3411047031395071</v>
      </c>
    </row>
    <row r="479" spans="1:13" s="51" customFormat="1" ht="13" x14ac:dyDescent="0.3">
      <c r="A479" s="61">
        <v>44378</v>
      </c>
      <c r="B479" s="65">
        <v>29761.4</v>
      </c>
      <c r="C479" s="65">
        <v>29149.3</v>
      </c>
      <c r="D479" s="62">
        <f t="shared" si="56"/>
        <v>364309.4</v>
      </c>
      <c r="E479" s="62">
        <f t="shared" ref="E479:E481" si="59">SUM(C468:C479)</f>
        <v>364341.69999999995</v>
      </c>
      <c r="F479" s="62">
        <f t="shared" si="57"/>
        <v>-3.2244008714596899</v>
      </c>
      <c r="G479" s="62">
        <f t="shared" si="58"/>
        <v>7.5280815974783977</v>
      </c>
      <c r="H479" s="64">
        <v>5392.5</v>
      </c>
      <c r="I479" s="62">
        <f t="shared" si="54"/>
        <v>-9.8319538500125407</v>
      </c>
    </row>
    <row r="480" spans="1:13" s="51" customFormat="1" ht="13" x14ac:dyDescent="0.3">
      <c r="A480" s="61">
        <v>44409</v>
      </c>
      <c r="B480" s="65">
        <v>29261.9</v>
      </c>
      <c r="C480" s="65">
        <v>28351.3</v>
      </c>
      <c r="D480" s="62">
        <f t="shared" si="56"/>
        <v>364102.30000000005</v>
      </c>
      <c r="E480" s="62">
        <f t="shared" si="59"/>
        <v>364128.8</v>
      </c>
      <c r="F480" s="62">
        <f t="shared" ref="F480" si="60">(B480-B468)/B468*100</f>
        <v>-0.70277240490005954</v>
      </c>
      <c r="G480" s="62">
        <f t="shared" ref="G480" si="61">(E480-E468)/E468*100</f>
        <v>7.0043674076546782</v>
      </c>
      <c r="H480" s="64">
        <v>5257.4</v>
      </c>
      <c r="I480" s="62">
        <f t="shared" si="54"/>
        <v>-5.9044619046766869</v>
      </c>
    </row>
    <row r="481" spans="1:9" s="51" customFormat="1" ht="13" x14ac:dyDescent="0.3">
      <c r="A481" s="61">
        <v>44440</v>
      </c>
      <c r="B481" s="65">
        <v>29756.7</v>
      </c>
      <c r="C481" s="65">
        <v>28876.5</v>
      </c>
      <c r="D481" s="62">
        <f t="shared" si="56"/>
        <v>364630.10000000009</v>
      </c>
      <c r="E481" s="62">
        <f t="shared" si="59"/>
        <v>364669.6</v>
      </c>
      <c r="F481" s="62">
        <f t="shared" ref="F481" si="62">(B481-B469)/B469*100</f>
        <v>1.8057470517193575</v>
      </c>
      <c r="G481" s="62">
        <f t="shared" ref="G481" si="63">(E481-E469)/E469*100</f>
        <v>6.61435393829181</v>
      </c>
      <c r="H481" s="64">
        <v>5487.7</v>
      </c>
      <c r="I481" s="62">
        <f t="shared" si="54"/>
        <v>1.9715326297011937</v>
      </c>
    </row>
    <row r="482" spans="1:9" s="51" customFormat="1" ht="13" x14ac:dyDescent="0.3">
      <c r="A482" s="61">
        <v>44470</v>
      </c>
      <c r="B482" s="65">
        <v>31132.7</v>
      </c>
      <c r="C482" s="65">
        <v>31674.1</v>
      </c>
      <c r="D482" s="62">
        <f t="shared" ref="D482" si="64">SUM(B471:B482)</f>
        <v>366145.00000000006</v>
      </c>
      <c r="E482" s="62">
        <f t="shared" ref="E482" si="65">SUM(C471:C482)</f>
        <v>366025.69999999995</v>
      </c>
      <c r="F482" s="62">
        <f t="shared" ref="F482" si="66">(B482-B470)/B470*100</f>
        <v>5.1148295957160945</v>
      </c>
      <c r="G482" s="62">
        <f t="shared" ref="G482" si="67">(E482-E470)/E470*100</f>
        <v>6.3347222694303342</v>
      </c>
      <c r="H482" s="64">
        <v>5702.2</v>
      </c>
      <c r="I482" s="62">
        <f t="shared" si="54"/>
        <v>6.3922680797074305</v>
      </c>
    </row>
    <row r="483" spans="1:9" s="51" customFormat="1" ht="13" x14ac:dyDescent="0.3">
      <c r="A483" s="61">
        <v>44501</v>
      </c>
      <c r="B483" s="65">
        <v>33345</v>
      </c>
      <c r="C483" s="65">
        <v>35144.300000000003</v>
      </c>
      <c r="D483" s="62">
        <f t="shared" ref="D483" si="68">SUM(B472:B483)</f>
        <v>367934.2</v>
      </c>
      <c r="E483" s="62">
        <f t="shared" ref="E483" si="69">SUM(C472:C483)</f>
        <v>368069.59999999992</v>
      </c>
      <c r="F483" s="62">
        <f t="shared" ref="F483" si="70">(B483-B471)/B471*100</f>
        <v>5.6699560778050335</v>
      </c>
      <c r="G483" s="62">
        <f t="shared" ref="G483" si="71">(E483-E471)/E471*100</f>
        <v>5.828403515253763</v>
      </c>
      <c r="H483" s="64">
        <v>6401.3</v>
      </c>
      <c r="I483" s="62">
        <f t="shared" si="54"/>
        <v>6.8932119896468258</v>
      </c>
    </row>
    <row r="484" spans="1:9" s="51" customFormat="1" ht="13" x14ac:dyDescent="0.3">
      <c r="A484" s="61">
        <v>44531</v>
      </c>
      <c r="B484" s="65">
        <v>31967.9</v>
      </c>
      <c r="C484" s="65">
        <v>40772.5</v>
      </c>
      <c r="D484" s="62">
        <f t="shared" ref="D484" si="72">SUM(B473:B484)</f>
        <v>369385.4</v>
      </c>
      <c r="E484" s="62">
        <f t="shared" ref="E484" si="73">SUM(C473:C484)</f>
        <v>370011.6999999999</v>
      </c>
      <c r="F484" s="62">
        <f t="shared" ref="F484" si="74">(B484-B472)/B472*100</f>
        <v>4.7554289946160653</v>
      </c>
      <c r="G484" s="62">
        <f t="shared" ref="G484" si="75">(E484-E472)/E472*100</f>
        <v>5.2854168943035695</v>
      </c>
      <c r="H484" s="64">
        <v>5792.8</v>
      </c>
      <c r="I484" s="62">
        <f t="shared" si="54"/>
        <v>5.05622052956112</v>
      </c>
    </row>
    <row r="485" spans="1:9" s="51" customFormat="1" ht="13" x14ac:dyDescent="0.3">
      <c r="A485" s="61">
        <v>44562</v>
      </c>
      <c r="B485" s="65">
        <v>32492</v>
      </c>
      <c r="C485" s="65">
        <v>31870.7</v>
      </c>
      <c r="D485" s="62">
        <f t="shared" ref="D485" si="76">SUM(B474:B485)</f>
        <v>371307.5</v>
      </c>
      <c r="E485" s="62">
        <f t="shared" ref="E485" si="77">SUM(C474:C485)</f>
        <v>371753.39999999997</v>
      </c>
      <c r="F485" s="62">
        <f t="shared" ref="F485" si="78">(B485-B473)/B473*100</f>
        <v>6.2875573685226271</v>
      </c>
      <c r="G485" s="62">
        <f t="shared" ref="G485" si="79">(E485-E473)/E473*100</f>
        <v>4.943195692216463</v>
      </c>
      <c r="H485" s="64">
        <v>5846.5</v>
      </c>
      <c r="I485" s="62">
        <f t="shared" si="54"/>
        <v>6.1764492227226571</v>
      </c>
    </row>
    <row r="486" spans="1:9" s="51" customFormat="1" ht="13" x14ac:dyDescent="0.3">
      <c r="A486" s="61">
        <v>44593</v>
      </c>
      <c r="B486" s="66">
        <v>33085.4</v>
      </c>
      <c r="C486" s="51">
        <v>29183.3</v>
      </c>
      <c r="D486" s="62">
        <f t="shared" ref="D486" si="80">SUM(B475:B486)</f>
        <v>374060.40000000008</v>
      </c>
      <c r="E486" s="62">
        <f t="shared" ref="E486" si="81">SUM(C475:C486)</f>
        <v>374178.9</v>
      </c>
      <c r="F486" s="62">
        <f t="shared" ref="F486" si="82">(B486-B474)/B474*100</f>
        <v>9.0757438391164644</v>
      </c>
      <c r="G486" s="62">
        <f t="shared" ref="G486" si="83">(E486-E474)/E474*100</f>
        <v>5.2329781965335274</v>
      </c>
      <c r="H486" s="64">
        <v>5983.3</v>
      </c>
      <c r="I486" s="62">
        <f t="shared" si="54"/>
        <v>8.0954617719323672</v>
      </c>
    </row>
    <row r="487" spans="1:9" s="51" customFormat="1" ht="13" x14ac:dyDescent="0.3">
      <c r="A487" s="61">
        <v>44621</v>
      </c>
      <c r="B487" s="66">
        <v>33626.1</v>
      </c>
      <c r="C487" s="51">
        <v>32793.5</v>
      </c>
      <c r="D487" s="62">
        <f t="shared" ref="D487" si="84">SUM(B476:B487)</f>
        <v>376960.60000000003</v>
      </c>
      <c r="E487" s="62">
        <f t="shared" ref="E487" si="85">SUM(C476:C487)</f>
        <v>376661.7</v>
      </c>
      <c r="F487" s="62">
        <f t="shared" ref="F487" si="86">(B487-B475)/B475*100</f>
        <v>9.4389423906215821</v>
      </c>
      <c r="G487" s="62">
        <f t="shared" ref="G487" si="87">(E487-E475)/E475*100</f>
        <v>5.589288507566363</v>
      </c>
      <c r="H487" s="51">
        <v>6188.2</v>
      </c>
      <c r="I487" s="62">
        <f t="shared" si="54"/>
        <v>11.611716326383382</v>
      </c>
    </row>
    <row r="488" spans="1:9" s="51" customFormat="1" ht="13" x14ac:dyDescent="0.3">
      <c r="A488" s="61">
        <v>44652</v>
      </c>
      <c r="B488" s="66"/>
    </row>
    <row r="489" spans="1:9" s="51" customFormat="1" ht="13" x14ac:dyDescent="0.3">
      <c r="A489" s="61">
        <v>44682</v>
      </c>
      <c r="B489" s="66"/>
    </row>
    <row r="490" spans="1:9" s="51" customFormat="1" ht="13" x14ac:dyDescent="0.3">
      <c r="A490" s="61">
        <v>44713</v>
      </c>
      <c r="B490" s="66"/>
    </row>
    <row r="491" spans="1:9" s="51" customFormat="1" ht="13" x14ac:dyDescent="0.3">
      <c r="A491" s="61"/>
      <c r="B491" s="66"/>
    </row>
    <row r="492" spans="1:9" s="51" customFormat="1" ht="13" x14ac:dyDescent="0.3">
      <c r="A492" s="61"/>
      <c r="B492" s="66"/>
    </row>
    <row r="493" spans="1:9" s="51" customFormat="1" ht="13" x14ac:dyDescent="0.3">
      <c r="A493" s="61"/>
      <c r="B493" s="66"/>
    </row>
    <row r="494" spans="1:9" s="51" customFormat="1" ht="13" x14ac:dyDescent="0.3">
      <c r="A494" s="61"/>
      <c r="B494" s="66"/>
    </row>
    <row r="495" spans="1:9" s="51" customFormat="1" ht="13" x14ac:dyDescent="0.3">
      <c r="A495" s="61"/>
      <c r="B495" s="66"/>
    </row>
    <row r="496" spans="1:9" s="51" customFormat="1" ht="13" x14ac:dyDescent="0.3">
      <c r="A496" s="61"/>
      <c r="B496" s="66"/>
    </row>
    <row r="497" spans="1:2" s="51" customFormat="1" ht="13" x14ac:dyDescent="0.3">
      <c r="A497" s="61"/>
      <c r="B497" s="66"/>
    </row>
    <row r="498" spans="1:2" s="51" customFormat="1" ht="13" x14ac:dyDescent="0.3">
      <c r="A498" s="61"/>
      <c r="B498" s="66"/>
    </row>
    <row r="499" spans="1:2" x14ac:dyDescent="0.25">
      <c r="A499" s="6"/>
    </row>
    <row r="500" spans="1:2" x14ac:dyDescent="0.25">
      <c r="A500" s="6"/>
    </row>
    <row r="501" spans="1:2" x14ac:dyDescent="0.25">
      <c r="A501" s="6"/>
    </row>
    <row r="502" spans="1:2" x14ac:dyDescent="0.25">
      <c r="A502" s="6"/>
    </row>
    <row r="503" spans="1:2" x14ac:dyDescent="0.25">
      <c r="A503" s="6"/>
    </row>
    <row r="504" spans="1:2" x14ac:dyDescent="0.25">
      <c r="A504" s="6"/>
    </row>
    <row r="505" spans="1:2" x14ac:dyDescent="0.25">
      <c r="A505" s="6"/>
    </row>
    <row r="506" spans="1:2" x14ac:dyDescent="0.25">
      <c r="A506" s="6"/>
    </row>
    <row r="507" spans="1:2" x14ac:dyDescent="0.25">
      <c r="A507" s="6"/>
    </row>
    <row r="508" spans="1:2" x14ac:dyDescent="0.25">
      <c r="A508" s="6"/>
    </row>
    <row r="509" spans="1:2" x14ac:dyDescent="0.25">
      <c r="A509" s="6"/>
    </row>
    <row r="510" spans="1:2" x14ac:dyDescent="0.25">
      <c r="A510" s="6"/>
    </row>
    <row r="511" spans="1:2" x14ac:dyDescent="0.25">
      <c r="A511" s="6"/>
    </row>
    <row r="512" spans="1:2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</sheetData>
  <customSheetViews>
    <customSheetView guid="{8A385341-5918-11D2-89A0-00AA00515AAD}" showRuler="0">
      <pane ySplit="1" topLeftCell="A43" activePane="bottomLeft" state="frozenSplit"/>
      <selection pane="bottomLeft" activeCell="B64" sqref="B64"/>
      <pageMargins left="0.5" right="0.5" top="0.5" bottom="0.5" header="0.5" footer="0.5"/>
      <printOptions horizontalCentered="1"/>
      <pageSetup paperSize="9" orientation="portrait" horizontalDpi="4294967293" verticalDpi="0" r:id="rId1"/>
      <headerFooter alignWithMargins="0"/>
    </customSheetView>
    <customSheetView guid="{430AE4C6-590D-11D2-83D4-00AA004B8446}" showRuler="0">
      <pane ySplit="1" topLeftCell="A43" activePane="bottomLeft" state="frozenSplit"/>
      <selection pane="bottomLeft" activeCell="B64" sqref="B64"/>
      <pageMargins left="0.5" right="0.5" top="0.5" bottom="0.5" header="0.5" footer="0.5"/>
      <printOptions horizontalCentered="1"/>
      <pageSetup paperSize="9" orientation="portrait" horizontalDpi="4294967293" verticalDpi="0" r:id="rId2"/>
      <headerFooter alignWithMargins="0"/>
    </customSheetView>
    <customSheetView guid="{B0BF43C2-6F2A-11D2-9697-00AA00CEF174}" showRuler="0">
      <pane ySplit="1" topLeftCell="A43" activePane="bottomLeft" state="frozenSplit"/>
      <selection pane="bottomLeft" activeCell="B64" sqref="B64"/>
      <pageMargins left="0.5" right="0.5" top="0.5" bottom="0.5" header="0.5" footer="0.5"/>
      <printOptions horizontalCentered="1"/>
      <pageSetup paperSize="9" orientation="portrait" horizontalDpi="4294967293" verticalDpi="0" r:id="rId3"/>
      <headerFooter alignWithMargins="0"/>
    </customSheetView>
  </customSheetViews>
  <phoneticPr fontId="23" type="noConversion"/>
  <printOptions horizontalCentered="1"/>
  <pageMargins left="0.5" right="0.5" top="0.5" bottom="0.5" header="0.5" footer="0.5"/>
  <pageSetup paperSize="9" orientation="portrait" horizontalDpi="4294967293" r:id="rId4"/>
  <headerFooter alignWithMargins="0"/>
  <ignoredErrors>
    <ignoredError sqref="D19:E471 E472" formulaRange="1"/>
  </ignoredError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"/>
  <sheetViews>
    <sheetView workbookViewId="0"/>
  </sheetViews>
  <sheetFormatPr defaultRowHeight="12.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4.1 Retail turnover</vt:lpstr>
      <vt:lpstr>4.1 Data</vt:lpstr>
      <vt:lpstr>'4.1 Retail turnover'!Print_Area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MESI</dc:title>
  <dc:subject>Chapter 4</dc:subject>
  <dc:creator>Andrew Kopras</dc:creator>
  <cp:lastModifiedBy>McDonald, Peter (DPS)</cp:lastModifiedBy>
  <cp:lastPrinted>2021-06-28T05:04:52Z</cp:lastPrinted>
  <dcterms:created xsi:type="dcterms:W3CDTF">2003-05-19T06:04:37Z</dcterms:created>
  <dcterms:modified xsi:type="dcterms:W3CDTF">2022-05-25T05:38:44Z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2022-01-17T05:32:23Z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4e686156-83ce-4c63-ae38-92665de84795</vt:lpwstr>
  </property>
  <property fmtid="{D5CDD505-2E9C-101B-9397-08002B2CF9AE}" pid="8" name="MSIP_Label_234ea0fa-41da-4eb0-b95e-07c328641c0b_ContentBits">
    <vt:lpwstr>0</vt:lpwstr>
  </property>
</Properties>
</file>