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https://parlaph.sharepoint.com/sites/librarycrm/dps_publication/PUB-0001308-Gender composition of Australian parliaments by party/"/>
    </mc:Choice>
  </mc:AlternateContent>
  <xr:revisionPtr revIDLastSave="0" documentId="8_{98C5A571-3963-4206-997C-FDC782CE69D8}" xr6:coauthVersionLast="47" xr6:coauthVersionMax="47" xr10:uidLastSave="{00000000-0000-0000-0000-000000000000}"/>
  <bookViews>
    <workbookView xWindow="-43410" yWindow="-13875" windowWidth="27435" windowHeight="15600" firstSheet="1" activeTab="1" xr2:uid="{5641DAF5-85D0-8D49-8BDE-54234A89724D}"/>
  </bookViews>
  <sheets>
    <sheet name="Cover" sheetId="7" r:id="rId1"/>
    <sheet name="Notes" sheetId="11" r:id="rId2"/>
    <sheet name="Table 1" sheetId="17" r:id="rId3"/>
    <sheet name="Table 2" sheetId="14" r:id="rId4"/>
    <sheet name="Licence &amp; Disclaimer"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6" i="17" l="1"/>
  <c r="AE12" i="14"/>
  <c r="AE11" i="14"/>
  <c r="E38" i="17"/>
  <c r="K33" i="17"/>
  <c r="K35" i="17"/>
  <c r="T39" i="17"/>
  <c r="H39" i="17"/>
  <c r="N15" i="17"/>
  <c r="N16" i="17"/>
  <c r="N22" i="17"/>
  <c r="T11" i="17"/>
  <c r="W16" i="17"/>
  <c r="W20" i="17"/>
  <c r="W27" i="14"/>
  <c r="H34" i="17"/>
  <c r="AB30" i="14"/>
  <c r="AF33" i="17"/>
  <c r="AH33" i="17" s="1"/>
  <c r="AE33" i="17"/>
  <c r="Q33" i="17"/>
  <c r="H33" i="17"/>
  <c r="K29" i="14"/>
  <c r="S30" i="14"/>
  <c r="R30" i="14"/>
  <c r="H24" i="14"/>
  <c r="Q23" i="14"/>
  <c r="AF23" i="14"/>
  <c r="AE23" i="14"/>
  <c r="H23" i="14"/>
  <c r="AF11" i="14"/>
  <c r="E28" i="14"/>
  <c r="AG16" i="14"/>
  <c r="AC30" i="14"/>
  <c r="E11" i="17"/>
  <c r="AG16" i="17"/>
  <c r="AF16" i="17"/>
  <c r="AC23" i="17"/>
  <c r="AG23" i="17" s="1"/>
  <c r="AD22" i="17"/>
  <c r="AD14" i="17"/>
  <c r="AD11" i="17"/>
  <c r="AF20" i="17"/>
  <c r="AE20" i="17"/>
  <c r="AF19" i="14"/>
  <c r="AE19" i="14"/>
  <c r="E19" i="14"/>
  <c r="AF30" i="17"/>
  <c r="AE30" i="17"/>
  <c r="E30" i="17"/>
  <c r="AE29" i="17"/>
  <c r="AF29" i="17"/>
  <c r="AE18" i="14"/>
  <c r="AF18" i="14"/>
  <c r="Q25" i="14"/>
  <c r="Q18" i="14"/>
  <c r="Q17" i="14"/>
  <c r="Q35" i="17"/>
  <c r="Q29" i="17"/>
  <c r="Q31" i="17"/>
  <c r="Q28" i="17"/>
  <c r="K39" i="17"/>
  <c r="K22" i="17"/>
  <c r="Z29" i="14"/>
  <c r="AA30" i="14"/>
  <c r="Y30" i="14"/>
  <c r="X30" i="14"/>
  <c r="V30" i="14"/>
  <c r="U30" i="14"/>
  <c r="P30" i="14"/>
  <c r="O30" i="14"/>
  <c r="M30" i="14"/>
  <c r="L30" i="14"/>
  <c r="J30" i="14"/>
  <c r="I30" i="14"/>
  <c r="G30" i="14"/>
  <c r="F30" i="14"/>
  <c r="D30" i="14"/>
  <c r="C30" i="14"/>
  <c r="AF29" i="14"/>
  <c r="AE29" i="14"/>
  <c r="AD29" i="14"/>
  <c r="W29" i="14"/>
  <c r="T29" i="14"/>
  <c r="N29" i="14"/>
  <c r="H29" i="14"/>
  <c r="E29" i="14"/>
  <c r="AF28" i="14"/>
  <c r="AE28" i="14"/>
  <c r="AF27" i="14"/>
  <c r="AE27" i="14"/>
  <c r="K27" i="14"/>
  <c r="H27" i="14"/>
  <c r="AF26" i="14"/>
  <c r="AE26" i="14"/>
  <c r="T26" i="14"/>
  <c r="AF25" i="14"/>
  <c r="AE25" i="14"/>
  <c r="E25" i="14"/>
  <c r="AF24" i="14"/>
  <c r="AE24" i="14"/>
  <c r="K24" i="14"/>
  <c r="AF22" i="14"/>
  <c r="AE22" i="14"/>
  <c r="N22" i="14"/>
  <c r="E22" i="14"/>
  <c r="AF21" i="14"/>
  <c r="AE21" i="14"/>
  <c r="E21" i="14"/>
  <c r="AF20" i="14"/>
  <c r="AE20" i="14"/>
  <c r="E20" i="14"/>
  <c r="AF17" i="14"/>
  <c r="AE17" i="14"/>
  <c r="K17" i="14"/>
  <c r="H17" i="14"/>
  <c r="AF16" i="14"/>
  <c r="AE16" i="14"/>
  <c r="Z16" i="14"/>
  <c r="W16" i="14"/>
  <c r="T16" i="14"/>
  <c r="Q16" i="14"/>
  <c r="N16" i="14"/>
  <c r="K16" i="14"/>
  <c r="H16" i="14"/>
  <c r="E16" i="14"/>
  <c r="AF15" i="14"/>
  <c r="AE15" i="14"/>
  <c r="N15" i="14"/>
  <c r="AF14" i="14"/>
  <c r="AE14" i="14"/>
  <c r="AD14" i="14"/>
  <c r="AF13" i="14"/>
  <c r="AE13" i="14"/>
  <c r="Q13" i="14"/>
  <c r="K13" i="14"/>
  <c r="H13" i="14"/>
  <c r="E13" i="14"/>
  <c r="AF12" i="14"/>
  <c r="Z12" i="14"/>
  <c r="W12" i="14"/>
  <c r="T12" i="14"/>
  <c r="Q12" i="14"/>
  <c r="K12" i="14"/>
  <c r="H12" i="14"/>
  <c r="E12" i="14"/>
  <c r="AD11" i="14"/>
  <c r="Z11" i="14"/>
  <c r="W11" i="14"/>
  <c r="T11" i="14"/>
  <c r="Q11" i="14"/>
  <c r="N11" i="14"/>
  <c r="K11" i="14"/>
  <c r="H11" i="14"/>
  <c r="E11" i="14"/>
  <c r="AH23" i="14" l="1"/>
  <c r="AH16" i="14"/>
  <c r="AG30" i="14"/>
  <c r="AH19" i="14"/>
  <c r="AH30" i="17"/>
  <c r="AH29" i="17"/>
  <c r="AH18" i="14"/>
  <c r="AH14" i="14"/>
  <c r="AH25" i="14"/>
  <c r="AH21" i="14"/>
  <c r="AH27" i="14"/>
  <c r="AH20" i="14"/>
  <c r="AH28" i="14"/>
  <c r="AH24" i="14"/>
  <c r="AH22" i="14"/>
  <c r="AH17" i="14"/>
  <c r="AH26" i="14"/>
  <c r="T30" i="14"/>
  <c r="Q30" i="14"/>
  <c r="K30" i="14"/>
  <c r="AH13" i="14"/>
  <c r="H30" i="14"/>
  <c r="E30" i="14"/>
  <c r="AH15" i="14"/>
  <c r="N30" i="14"/>
  <c r="AH12" i="14"/>
  <c r="W30" i="14"/>
  <c r="AH29" i="14"/>
  <c r="Z30" i="14"/>
  <c r="AF30" i="14"/>
  <c r="AE30" i="14"/>
  <c r="AD30" i="14"/>
  <c r="AH11" i="14"/>
  <c r="AH30" i="14" l="1"/>
  <c r="AH21" i="17"/>
  <c r="W28" i="17"/>
  <c r="Z22" i="17" l="1"/>
  <c r="V40" i="17" l="1"/>
  <c r="U40" i="17"/>
  <c r="S40" i="17"/>
  <c r="R40" i="17"/>
  <c r="P40" i="17"/>
  <c r="O40" i="17"/>
  <c r="I40" i="17"/>
  <c r="F40" i="17"/>
  <c r="D40" i="17"/>
  <c r="C40" i="17"/>
  <c r="AF39" i="17"/>
  <c r="AE39" i="17"/>
  <c r="W39" i="17"/>
  <c r="E39" i="17"/>
  <c r="AF38" i="17"/>
  <c r="AE38" i="17"/>
  <c r="AF37" i="17"/>
  <c r="AE37" i="17"/>
  <c r="K37" i="17"/>
  <c r="J40" i="17" s="1"/>
  <c r="H37" i="17"/>
  <c r="G40" i="17" s="1"/>
  <c r="AF36" i="17"/>
  <c r="AE36" i="17"/>
  <c r="T36" i="17"/>
  <c r="AF35" i="17"/>
  <c r="AE35" i="17"/>
  <c r="E35" i="17"/>
  <c r="AF34" i="17"/>
  <c r="AE34" i="17"/>
  <c r="K34" i="17"/>
  <c r="AF32" i="17"/>
  <c r="AE32" i="17"/>
  <c r="E32" i="17"/>
  <c r="AF31" i="17"/>
  <c r="AE31" i="17"/>
  <c r="K31" i="17"/>
  <c r="H31" i="17"/>
  <c r="AF28" i="17"/>
  <c r="AE28" i="17"/>
  <c r="T28" i="17"/>
  <c r="K28" i="17"/>
  <c r="H28" i="17"/>
  <c r="E28" i="17"/>
  <c r="AF27" i="17"/>
  <c r="AE27" i="17"/>
  <c r="Q27" i="17"/>
  <c r="K27" i="17"/>
  <c r="H27" i="17"/>
  <c r="E27" i="17"/>
  <c r="AF26" i="17"/>
  <c r="AE26" i="17"/>
  <c r="W26" i="17"/>
  <c r="T26" i="17"/>
  <c r="Q26" i="17"/>
  <c r="K26" i="17"/>
  <c r="H26" i="17"/>
  <c r="E26" i="17"/>
  <c r="AF25" i="17"/>
  <c r="AE25" i="17"/>
  <c r="W25" i="17"/>
  <c r="T25" i="17"/>
  <c r="Q25" i="17"/>
  <c r="K25" i="17"/>
  <c r="H25" i="17"/>
  <c r="E25" i="17"/>
  <c r="AB23" i="17"/>
  <c r="AA23" i="17"/>
  <c r="Y23" i="17"/>
  <c r="X23" i="17"/>
  <c r="V23" i="17"/>
  <c r="U23" i="17"/>
  <c r="S23" i="17"/>
  <c r="R23" i="17"/>
  <c r="P23" i="17"/>
  <c r="O23" i="17"/>
  <c r="M23" i="17"/>
  <c r="L23" i="17"/>
  <c r="J23" i="17"/>
  <c r="I23" i="17"/>
  <c r="G23" i="17"/>
  <c r="F23" i="17"/>
  <c r="D23" i="17"/>
  <c r="C23" i="17"/>
  <c r="AF22" i="17"/>
  <c r="AE22" i="17"/>
  <c r="W22" i="17"/>
  <c r="T22" i="17"/>
  <c r="H22" i="17"/>
  <c r="E22" i="17"/>
  <c r="AF19" i="17"/>
  <c r="AE19" i="17"/>
  <c r="AF18" i="17"/>
  <c r="AE18" i="17"/>
  <c r="N18" i="17"/>
  <c r="E18" i="17"/>
  <c r="AF17" i="17"/>
  <c r="AE17" i="17"/>
  <c r="E17" i="17"/>
  <c r="AE16" i="17"/>
  <c r="Z16" i="17"/>
  <c r="K16" i="17"/>
  <c r="H16" i="17"/>
  <c r="E16" i="17"/>
  <c r="AF15" i="17"/>
  <c r="AE15" i="17"/>
  <c r="AF14" i="17"/>
  <c r="AE14" i="17"/>
  <c r="AF13" i="17"/>
  <c r="AE13" i="17"/>
  <c r="Q13" i="17"/>
  <c r="K13" i="17"/>
  <c r="H13" i="17"/>
  <c r="E13" i="17"/>
  <c r="AF12" i="17"/>
  <c r="AE12" i="17"/>
  <c r="Z12" i="17"/>
  <c r="W12" i="17"/>
  <c r="T12" i="17"/>
  <c r="Q12" i="17"/>
  <c r="K12" i="17"/>
  <c r="H12" i="17"/>
  <c r="E12" i="17"/>
  <c r="AF11" i="17"/>
  <c r="AE11" i="17"/>
  <c r="Z11" i="17"/>
  <c r="W11" i="17"/>
  <c r="Q11" i="17"/>
  <c r="N11" i="17"/>
  <c r="K11" i="17"/>
  <c r="H11" i="17"/>
  <c r="AH13" i="17" l="1"/>
  <c r="AH14" i="17"/>
  <c r="AH11" i="17"/>
  <c r="AH12" i="17"/>
  <c r="AH15" i="17"/>
  <c r="AD23" i="17"/>
  <c r="H40" i="17"/>
  <c r="AH18" i="17"/>
  <c r="W40" i="17"/>
  <c r="AH22" i="17"/>
  <c r="H23" i="17"/>
  <c r="T23" i="17"/>
  <c r="AH37" i="17"/>
  <c r="AF40" i="17" s="1"/>
  <c r="E23" i="17"/>
  <c r="AH26" i="17"/>
  <c r="K40" i="17"/>
  <c r="Z23" i="17"/>
  <c r="AH32" i="17"/>
  <c r="Q40" i="17"/>
  <c r="AH17" i="17"/>
  <c r="N23" i="17"/>
  <c r="AH34" i="17"/>
  <c r="AH39" i="17"/>
  <c r="AH35" i="17"/>
  <c r="AH27" i="17"/>
  <c r="AH38" i="17"/>
  <c r="W23" i="17"/>
  <c r="AH36" i="17"/>
  <c r="E40" i="17"/>
  <c r="AH31" i="17"/>
  <c r="T40" i="17"/>
  <c r="K23" i="17"/>
  <c r="Q23" i="17"/>
  <c r="AH28" i="17"/>
  <c r="AE23" i="17"/>
  <c r="AE40" i="17"/>
  <c r="AF23" i="17"/>
  <c r="AH25" i="17"/>
  <c r="AH40" i="17" l="1"/>
  <c r="AH23" i="1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<sst xmlns="http://schemas.openxmlformats.org/spreadsheetml/2006/main" count="217" uniqueCount="93">
  <si>
    <t xml:space="preserve"> </t>
  </si>
  <si>
    <t>Composition of Australian Parliaments</t>
  </si>
  <si>
    <t>Confidential, Impartial, Timely</t>
  </si>
  <si>
    <t>Table of contents</t>
  </si>
  <si>
    <t>Notes</t>
  </si>
  <si>
    <t>Table 1 Gender composition of Australian parliaments by party and chamber</t>
  </si>
  <si>
    <t>Table 2 Gender composition of Australian parliaments by party</t>
  </si>
  <si>
    <t>Contact</t>
  </si>
  <si>
    <t>Libraryenquires@aph.gov.au</t>
  </si>
  <si>
    <t>02 6277 2500</t>
  </si>
  <si>
    <t>Composition of Australian Parliaments Footnotes</t>
  </si>
  <si>
    <t>Source: data from state and territory parliament and electoral commission websites. Compiled by Politics and Public Administration Section, Commonwealth Parliamentary Library.</t>
  </si>
  <si>
    <t>1. Date shown beside each jurisdiction is for the most recent general election.</t>
  </si>
  <si>
    <t>2. Includes any by-election results and any casual vacancies filled since the most recent general election in each jurisdiction</t>
  </si>
  <si>
    <t xml:space="preserve">3. Queensland, the Australian Capital Territory and the Northern Territory have unicameral parliaments. </t>
  </si>
  <si>
    <t>4. Federal parliamentarians from the LNP and CLP are listed under the Coalition party room they sit in (LIB or NATS)</t>
  </si>
  <si>
    <t xml:space="preserve">5. Data includes a vacancy in the NSW Legislative Assembly </t>
  </si>
  <si>
    <t>6. Data includes a casual vacancy in the Commonwealth Senate</t>
  </si>
  <si>
    <t>LEGEND</t>
  </si>
  <si>
    <t>AJP</t>
  </si>
  <si>
    <t>Animal Justice Party</t>
  </si>
  <si>
    <t>ALP</t>
  </si>
  <si>
    <t>Australian Labor Party</t>
  </si>
  <si>
    <t>AC</t>
  </si>
  <si>
    <t>Australian Christians</t>
  </si>
  <si>
    <t>AV</t>
  </si>
  <si>
    <t>Australia's Voice</t>
  </si>
  <si>
    <t>CA</t>
  </si>
  <si>
    <t>Centre Alliance</t>
  </si>
  <si>
    <t>CLP</t>
  </si>
  <si>
    <t>Country Liberal Party (NT)</t>
  </si>
  <si>
    <t>GRN</t>
  </si>
  <si>
    <t>Greens</t>
  </si>
  <si>
    <t>IND</t>
  </si>
  <si>
    <t>Independent</t>
  </si>
  <si>
    <t>JLN</t>
  </si>
  <si>
    <t>Jacqui Lambie Network</t>
  </si>
  <si>
    <t>KAP</t>
  </si>
  <si>
    <t>Katter's Australian Party</t>
  </si>
  <si>
    <t>LBT</t>
  </si>
  <si>
    <t>Libertarian Party</t>
  </si>
  <si>
    <t>LC</t>
  </si>
  <si>
    <t>Legalise Cannabis Party</t>
  </si>
  <si>
    <t>LIB</t>
  </si>
  <si>
    <t>Liberal Party of Australia</t>
  </si>
  <si>
    <t>LNP</t>
  </si>
  <si>
    <t>Liberal National Party of Queensland</t>
  </si>
  <si>
    <t>NATS</t>
  </si>
  <si>
    <t>Nationals</t>
  </si>
  <si>
    <t>PHON</t>
  </si>
  <si>
    <t>Pauline Hanson's One Nation</t>
  </si>
  <si>
    <t>SAB</t>
  </si>
  <si>
    <t>SA-Best</t>
  </si>
  <si>
    <t>SFF</t>
  </si>
  <si>
    <t>Shooters, Fishers and Farmers</t>
  </si>
  <si>
    <t>UAP</t>
  </si>
  <si>
    <t>United Australia Party</t>
  </si>
  <si>
    <t>NB</t>
  </si>
  <si>
    <t>Non-Binary</t>
  </si>
  <si>
    <t>Gender composition of Australian parliaments by party and chamber</t>
  </si>
  <si>
    <t>As at 1 September 2025</t>
  </si>
  <si>
    <t>Back to contents</t>
  </si>
  <si>
    <t>Cth (3.5.25)</t>
  </si>
  <si>
    <t>NSW (25.3.23)</t>
  </si>
  <si>
    <t>Vic (26.11.22)</t>
  </si>
  <si>
    <t>Qld (26.10.24)</t>
  </si>
  <si>
    <t>WA (8.3.25)</t>
  </si>
  <si>
    <t>SA (19.3.22)</t>
  </si>
  <si>
    <t>Tas (19.7.25)</t>
  </si>
  <si>
    <t>ACT (19.10.24)</t>
  </si>
  <si>
    <t>NT (24.8.24)</t>
  </si>
  <si>
    <t>Total</t>
  </si>
  <si>
    <t>M</t>
  </si>
  <si>
    <t>F</t>
  </si>
  <si>
    <t>%F</t>
  </si>
  <si>
    <t>Lower House</t>
  </si>
  <si>
    <t>Upper House</t>
  </si>
  <si>
    <t>Politics and Public Administration Section, Commonwealth Parliamentary Library.</t>
  </si>
  <si>
    <t>Compiled using data from state and territory parliament and electoral commission websites.</t>
  </si>
  <si>
    <t>Gender composition of Australian parliaments by party</t>
  </si>
  <si>
    <t>Total Parliament</t>
  </si>
  <si>
    <t xml:space="preserve">Gender composition of Australian parliaments </t>
  </si>
  <si>
    <t>Licence</t>
  </si>
  <si>
    <t>© Commonwealth of Australia</t>
  </si>
  <si>
    <t>Creative Commons</t>
  </si>
  <si>
    <t>With the exception of the Commonwealth Coat of Arms, and to the extent that copyright subsists in a third party, this publication, its logo and front page design are licensed under a Creative Commons Attribution-NonCommercial-NoDerivs 3.0 Australia (https://creativecommons.org/licenses/by-nc-nd/3.0/) licence.</t>
  </si>
  <si>
    <t>In essence, you are free to copy and communicate this work in its current form for all non-commercial purposes, as long as you attribute the work to the author and abide by the other licence terms. The work cannot be adapted or modified in any way. Content from this publication should be attributed in the following way: Author(s), title of publication, Publisher, Date.</t>
  </si>
  <si>
    <t>To the extent that copyright subsists in third party material it remains with the original owner and permission may be required to reuse the material.</t>
  </si>
  <si>
    <t>Inquiries regarding the licence and any use of the publication are welcome to webmanager@aph.gov.au.</t>
  </si>
  <si>
    <t>Disclaimer</t>
  </si>
  <si>
    <t>This work has been prepared to support the work of the Australian Parliament using information available at the time of production. The views expressed do not reflect an official position of the Parliamentary Library, nor do they constitute professional legal opinion.</t>
  </si>
  <si>
    <t>For copyright reasons some linked items are only available to members of Parliament. All links are correct at the time of publication and are not subsequently updated.</t>
  </si>
  <si>
    <t>Any concerns or complaints should be directed to the Parliamentary Librarian at webmanager@aph.gov.au. Parliamentary Library staff are available to discuss the contents of publications with Senators and Members and their staff. To access this service, clients may contact the author or the Library’s Central Entry Point for referral.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</si>
</sst>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2">
    <font>
      <sz val="10"/>
      <color theme="1"/>
      <name val="Aptos"/>
      <family val="2"/>
      <scheme val="minor"/>
    </font>
    <font>
      <sz val="11"/>
      <color theme="1"/>
      <name val="Aptos"/>
      <family val="2"/>
      <scheme val="minor"/>
    </font>
    <font>
      <sz val="11"/>
      <color theme="1"/>
      <name val="Aptos"/>
      <family val="2"/>
      <scheme val="minor"/>
    </font>
    <font>
      <sz val="12"/>
      <color theme="1"/>
      <name val="Aptos"/>
      <family val="2"/>
      <scheme val="minor"/>
    </font>
    <font>
      <sz val="10"/>
      <color theme="0"/>
      <name val="Aptos"/>
      <family val="2"/>
      <scheme val="minor"/>
    </font>
    <font>
      <sz val="10"/>
      <color theme="1"/>
      <name val="Aptos"/>
      <family val="2"/>
      <scheme val="minor"/>
    </font>
    <font>
      <sz val="10"/>
      <color theme="1"/>
      <name val="Aptos (Body)"/>
    </font>
    <font>
      <sz val="18"/>
      <color theme="0"/>
      <name val="Aptos"/>
      <family val="2"/>
      <scheme val="minor"/>
    </font>
    <font>
      <sz val="26"/>
      <color theme="0"/>
      <name val="Aptos"/>
      <family val="2"/>
      <scheme val="major"/>
    </font>
    <font>
      <b/>
      <sz val="13"/>
      <color theme="5"/>
      <name val="Aptos"/>
      <family val="2"/>
      <scheme val="minor"/>
    </font>
    <font>
      <b/>
      <sz val="11"/>
      <color theme="1"/>
      <name val="Aptos"/>
      <family val="2"/>
      <scheme val="minor"/>
    </font>
    <font>
      <sz val="11"/>
      <color theme="0"/>
      <name val="Aptos"/>
      <family val="2"/>
      <scheme val="minor"/>
    </font>
    <font>
      <sz val="10"/>
      <name val="Arial"/>
      <family val="2"/>
    </font>
    <font>
      <sz val="10"/>
      <color theme="9"/>
      <name val="Aptos (Body)"/>
    </font>
    <font>
      <b/>
      <sz val="14"/>
      <color theme="5" tint="0.39997558519241921"/>
      <name val="Aptos (Headings)"/>
    </font>
    <font>
      <sz val="12"/>
      <name val="Arial"/>
      <family val="2"/>
    </font>
    <font>
      <b/>
      <sz val="26"/>
      <color theme="0"/>
      <name val="Aptos"/>
      <family val="2"/>
    </font>
    <font>
      <b/>
      <sz val="28"/>
      <color theme="0"/>
      <name val="Aptos"/>
      <family val="2"/>
    </font>
    <font>
      <b/>
      <sz val="28"/>
      <color theme="0"/>
      <name val="Aptos"/>
      <family val="2"/>
      <scheme val="minor"/>
    </font>
    <font>
      <sz val="10"/>
      <name val="Aptos"/>
      <family val="2"/>
    </font>
    <font>
      <b/>
      <sz val="10"/>
      <name val="Aptos"/>
      <family val="2"/>
    </font>
    <font>
      <b/>
      <sz val="14"/>
      <color theme="5"/>
      <name val="Aptos"/>
      <family val="2"/>
    </font>
    <font>
      <sz val="18"/>
      <color theme="0"/>
      <name val="Aptos"/>
      <family val="2"/>
    </font>
    <font>
      <b/>
      <sz val="14"/>
      <color theme="5"/>
      <name val="Aptos"/>
      <family val="2"/>
      <scheme val="minor"/>
    </font>
    <font>
      <b/>
      <sz val="28"/>
      <color theme="1"/>
      <name val="Aptos"/>
      <family val="2"/>
      <scheme val="minor"/>
    </font>
    <font>
      <u/>
      <sz val="10"/>
      <color theme="3"/>
      <name val="Aptos"/>
      <family val="2"/>
      <scheme val="minor"/>
    </font>
    <font>
      <u/>
      <sz val="10"/>
      <color theme="1"/>
      <name val="Aptos"/>
      <family val="2"/>
      <scheme val="minor"/>
    </font>
    <font>
      <sz val="10"/>
      <name val="Aptos"/>
      <family val="2"/>
      <scheme val="minor"/>
    </font>
    <font>
      <b/>
      <sz val="36"/>
      <color theme="0"/>
      <name val="Aptos"/>
      <family val="2"/>
      <scheme val="minor"/>
    </font>
    <font>
      <b/>
      <sz val="9"/>
      <name val="Aptos"/>
      <family val="2"/>
      <scheme val="minor"/>
    </font>
    <font>
      <b/>
      <sz val="10"/>
      <name val="Aptos"/>
      <family val="2"/>
      <scheme val="minor"/>
    </font>
    <font>
      <i/>
      <sz val="9"/>
      <name val="Aptos"/>
      <family val="2"/>
      <scheme val="minor"/>
    </font>
    <font>
      <sz val="9"/>
      <name val="Aptos"/>
      <family val="2"/>
      <scheme val="minor"/>
    </font>
    <font>
      <b/>
      <i/>
      <sz val="9"/>
      <name val="Aptos"/>
      <family val="2"/>
      <scheme val="minor"/>
    </font>
    <font>
      <i/>
      <sz val="10"/>
      <name val="Aptos"/>
      <family val="2"/>
      <scheme val="minor"/>
    </font>
    <font>
      <b/>
      <i/>
      <sz val="10"/>
      <name val="Aptos"/>
      <family val="2"/>
      <scheme val="minor"/>
    </font>
    <font>
      <sz val="8"/>
      <name val="Aptos"/>
      <family val="2"/>
      <scheme val="minor"/>
    </font>
    <font>
      <i/>
      <sz val="10"/>
      <color theme="1"/>
      <name val="Aptos"/>
      <family val="2"/>
      <scheme val="minor"/>
    </font>
    <font>
      <sz val="10"/>
      <color theme="1"/>
      <name val="Aptos Narrow"/>
      <family val="2"/>
    </font>
    <font>
      <sz val="10"/>
      <color rgb="FFFF0000"/>
      <name val="Aptos"/>
      <family val="2"/>
      <scheme val="minor"/>
    </font>
    <font>
      <i/>
      <sz val="10"/>
      <color rgb="FFFF0000"/>
      <name val="Aptos"/>
      <family val="2"/>
      <scheme val="minor"/>
    </font>
    <font>
      <u/>
      <sz val="11"/>
      <color theme="10"/>
      <name val="Aptos"/>
      <family val="2"/>
      <scheme val="minor"/>
    </font>
  </fonts>
  <fills count="11">
    <fill>
      <patternFill patternType="none"/>
    </fill>
    <fill>
      <patternFill patternType="gray125"/>
    </fill>
    <fill>
      <patternFill patternType="solid">
        <fgColor theme="4"/>
      </patternFill>
    </fill>
    <fill>
      <patternFill patternType="solid">
        <fgColor theme="1"/>
        <bgColor indexed="64"/>
      </patternFill>
    </fill>
    <fill>
      <patternFill patternType="solid">
        <fgColor theme="5"/>
        <bgColor indexed="64"/>
      </patternFill>
    </fill>
    <fill>
      <patternFill patternType="solid">
        <fgColor theme="1"/>
        <bgColor theme="0"/>
      </patternFill>
    </fill>
    <fill>
      <patternFill patternType="solid">
        <fgColor theme="0"/>
        <bgColor indexed="64"/>
      </patternFill>
    </fill>
    <fill>
      <patternFill patternType="solid">
        <fgColor theme="0" tint="-4.9989318521683403E-2"/>
        <bgColor indexed="64"/>
      </patternFill>
    </fill>
    <fill>
      <patternFill patternType="solid">
        <fgColor rgb="FFFFB5B5"/>
        <bgColor indexed="64"/>
      </patternFill>
    </fill>
    <fill>
      <patternFill patternType="solid">
        <fgColor rgb="FFC7D0D7"/>
        <bgColor indexed="64"/>
      </patternFill>
    </fill>
    <fill>
      <patternFill patternType="solid">
        <fgColor rgb="FFDAF2D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hair">
        <color indexed="64"/>
      </right>
      <top/>
      <bottom/>
      <diagonal/>
    </border>
    <border>
      <left style="hair">
        <color indexed="64"/>
      </left>
      <right style="dotted">
        <color indexed="64"/>
      </right>
      <top/>
      <bottom/>
      <diagonal/>
    </border>
    <border>
      <left style="dotted">
        <color indexed="64"/>
      </left>
      <right style="thin">
        <color indexed="64"/>
      </right>
      <top/>
      <bottom/>
      <diagonal/>
    </border>
    <border>
      <left/>
      <right style="hair">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thin">
        <color indexed="64"/>
      </right>
      <top/>
      <bottom/>
      <diagonal/>
    </border>
    <border>
      <left style="hair">
        <color indexed="64"/>
      </left>
      <right style="dotted">
        <color indexed="64"/>
      </right>
      <top/>
      <bottom style="thin">
        <color indexed="64"/>
      </bottom>
      <diagonal/>
    </border>
  </borders>
  <cellStyleXfs count="15">
    <xf numFmtId="49" fontId="0" fillId="0" borderId="0"/>
    <xf numFmtId="0" fontId="8" fillId="0" borderId="0" applyNumberFormat="0" applyFill="0" applyBorder="0" applyAlignment="0" applyProtection="0"/>
    <xf numFmtId="0" fontId="7" fillId="0" borderId="0" applyNumberFormat="0" applyFill="0" applyAlignment="0" applyProtection="0"/>
    <xf numFmtId="0" fontId="4" fillId="2" borderId="0" applyNumberFormat="0" applyBorder="0" applyAlignment="0" applyProtection="0"/>
    <xf numFmtId="0" fontId="9" fillId="0" borderId="0" applyNumberFormat="0" applyFill="0" applyAlignment="0" applyProtection="0"/>
    <xf numFmtId="0" fontId="10" fillId="0" borderId="0" applyNumberFormat="0" applyFill="0" applyAlignment="0" applyProtection="0"/>
    <xf numFmtId="0" fontId="11" fillId="2" borderId="0" applyNumberFormat="0" applyBorder="0" applyAlignment="0" applyProtection="0"/>
    <xf numFmtId="0" fontId="8" fillId="0" borderId="0" applyNumberFormat="0" applyFill="0" applyBorder="0" applyAlignment="0" applyProtection="0"/>
    <xf numFmtId="0" fontId="12" fillId="0" borderId="0"/>
    <xf numFmtId="0" fontId="15" fillId="0" borderId="0"/>
    <xf numFmtId="49" fontId="25" fillId="0" borderId="0" applyNumberFormat="0" applyFill="0" applyBorder="0" applyAlignment="0" applyProtection="0"/>
    <xf numFmtId="49" fontId="26" fillId="0" borderId="0" applyNumberFormat="0" applyFill="0" applyBorder="0" applyAlignment="0" applyProtection="0"/>
    <xf numFmtId="0" fontId="2" fillId="0" borderId="0"/>
    <xf numFmtId="0" fontId="1" fillId="0" borderId="0"/>
    <xf numFmtId="0" fontId="41" fillId="0" borderId="0" applyNumberFormat="0" applyFill="0" applyBorder="0" applyAlignment="0" applyProtection="0"/>
  </cellStyleXfs>
  <cellXfs count="186">
    <xf numFmtId="49" fontId="0" fillId="0" borderId="0" xfId="0"/>
    <xf numFmtId="49" fontId="4" fillId="3" borderId="0" xfId="3" applyNumberFormat="1" applyFill="1"/>
    <xf numFmtId="49" fontId="0" fillId="4" borderId="0" xfId="0" applyFill="1"/>
    <xf numFmtId="49" fontId="8" fillId="3" borderId="0" xfId="1" applyNumberFormat="1" applyFill="1" applyBorder="1" applyAlignment="1">
      <alignment horizontal="left" vertical="center"/>
    </xf>
    <xf numFmtId="49" fontId="8" fillId="3" borderId="0" xfId="1" applyNumberFormat="1" applyFill="1" applyAlignment="1">
      <alignment vertical="center"/>
    </xf>
    <xf numFmtId="49" fontId="0" fillId="3" borderId="0" xfId="0" applyFill="1"/>
    <xf numFmtId="49" fontId="6" fillId="3" borderId="0" xfId="0" applyFont="1" applyFill="1"/>
    <xf numFmtId="49" fontId="0" fillId="0" borderId="0" xfId="0" applyAlignment="1">
      <alignment horizontal="left" vertical="top"/>
    </xf>
    <xf numFmtId="49" fontId="5" fillId="0" borderId="0" xfId="0" applyFont="1" applyAlignment="1">
      <alignment horizontal="left" vertical="top" wrapText="1"/>
    </xf>
    <xf numFmtId="49" fontId="8" fillId="3" borderId="0" xfId="1" applyNumberFormat="1" applyFill="1" applyAlignment="1">
      <alignment wrapText="1"/>
    </xf>
    <xf numFmtId="49" fontId="0" fillId="0" borderId="0" xfId="0" applyAlignment="1">
      <alignment horizontal="left" vertical="top" wrapText="1"/>
    </xf>
    <xf numFmtId="49" fontId="0" fillId="0" borderId="0" xfId="0" applyProtection="1">
      <protection locked="0"/>
    </xf>
    <xf numFmtId="49" fontId="0" fillId="5" borderId="0" xfId="0" applyFill="1"/>
    <xf numFmtId="49" fontId="13" fillId="5" borderId="0" xfId="0" applyFont="1" applyFill="1"/>
    <xf numFmtId="0" fontId="19" fillId="0" borderId="0" xfId="8" applyFont="1" applyAlignment="1">
      <alignment horizontal="left" wrapText="1"/>
    </xf>
    <xf numFmtId="49" fontId="20" fillId="0" borderId="0" xfId="0" applyFont="1"/>
    <xf numFmtId="49" fontId="19" fillId="0" borderId="0" xfId="0" applyFont="1" applyAlignment="1">
      <alignment horizontal="left" wrapText="1" indent="1"/>
    </xf>
    <xf numFmtId="49" fontId="0" fillId="4" borderId="0" xfId="0" applyFill="1" applyProtection="1">
      <protection locked="0"/>
    </xf>
    <xf numFmtId="49" fontId="3" fillId="0" borderId="0" xfId="0" applyFont="1"/>
    <xf numFmtId="49" fontId="18" fillId="0" borderId="0" xfId="6" applyNumberFormat="1" applyFont="1" applyFill="1" applyAlignment="1" applyProtection="1">
      <alignment vertical="center" wrapText="1"/>
      <protection locked="0"/>
    </xf>
    <xf numFmtId="49" fontId="18" fillId="0" borderId="0" xfId="6" applyNumberFormat="1" applyFont="1" applyFill="1" applyAlignment="1">
      <alignment vertical="center" wrapText="1"/>
    </xf>
    <xf numFmtId="49" fontId="25" fillId="0" borderId="0" xfId="10"/>
    <xf numFmtId="49" fontId="23" fillId="0" borderId="0" xfId="0" applyFont="1" applyAlignment="1">
      <alignment horizontal="left" vertical="top"/>
    </xf>
    <xf numFmtId="49" fontId="23" fillId="0" borderId="0" xfId="0" applyFont="1" applyAlignment="1">
      <alignment horizontal="left" vertical="top" wrapText="1"/>
    </xf>
    <xf numFmtId="49" fontId="23" fillId="0" borderId="0" xfId="0" applyFont="1"/>
    <xf numFmtId="49" fontId="11" fillId="3" borderId="0" xfId="6" applyNumberFormat="1" applyFill="1"/>
    <xf numFmtId="49" fontId="17" fillId="3" borderId="0" xfId="6" applyNumberFormat="1" applyFont="1" applyFill="1" applyAlignment="1">
      <alignment vertical="center" wrapText="1"/>
    </xf>
    <xf numFmtId="49" fontId="18" fillId="3" borderId="0" xfId="6" applyNumberFormat="1" applyFont="1" applyFill="1" applyAlignment="1">
      <alignment vertical="center" wrapText="1"/>
    </xf>
    <xf numFmtId="49" fontId="22" fillId="3" borderId="0" xfId="0" applyFont="1" applyFill="1"/>
    <xf numFmtId="49" fontId="11" fillId="3" borderId="0" xfId="6" applyNumberFormat="1" applyFill="1" applyProtection="1">
      <protection locked="0"/>
    </xf>
    <xf numFmtId="49" fontId="18" fillId="3" borderId="0" xfId="6" applyNumberFormat="1" applyFont="1" applyFill="1" applyAlignment="1" applyProtection="1">
      <alignment vertical="center" wrapText="1"/>
      <protection locked="0"/>
    </xf>
    <xf numFmtId="49" fontId="0" fillId="3" borderId="0" xfId="0" applyFill="1" applyProtection="1">
      <protection locked="0"/>
    </xf>
    <xf numFmtId="49" fontId="24" fillId="3" borderId="0" xfId="6" applyNumberFormat="1" applyFont="1" applyFill="1" applyAlignment="1" applyProtection="1">
      <alignment vertical="center" wrapText="1"/>
      <protection locked="0"/>
    </xf>
    <xf numFmtId="49" fontId="26" fillId="0" borderId="0" xfId="11"/>
    <xf numFmtId="49" fontId="0" fillId="6" borderId="0" xfId="0" applyFill="1"/>
    <xf numFmtId="0" fontId="0" fillId="0" borderId="0" xfId="12" applyFont="1"/>
    <xf numFmtId="49" fontId="0" fillId="0" borderId="0" xfId="0" applyAlignment="1">
      <alignment wrapText="1"/>
    </xf>
    <xf numFmtId="49" fontId="4" fillId="0" borderId="0" xfId="0" applyFont="1"/>
    <xf numFmtId="49" fontId="0" fillId="3" borderId="0" xfId="0" applyFill="1" applyAlignment="1">
      <alignment wrapText="1"/>
    </xf>
    <xf numFmtId="49" fontId="11" fillId="3" borderId="0" xfId="6" applyNumberFormat="1" applyFill="1" applyAlignment="1">
      <alignment wrapText="1"/>
    </xf>
    <xf numFmtId="49" fontId="28" fillId="0" borderId="0" xfId="0" applyFont="1" applyAlignment="1">
      <alignment horizontal="center" vertical="center" wrapText="1"/>
    </xf>
    <xf numFmtId="0" fontId="27" fillId="7" borderId="7" xfId="8" applyFont="1" applyFill="1" applyBorder="1" applyAlignment="1">
      <alignment horizontal="left" indent="1"/>
    </xf>
    <xf numFmtId="0" fontId="27" fillId="7" borderId="8" xfId="8" applyFont="1" applyFill="1" applyBorder="1"/>
    <xf numFmtId="0" fontId="27" fillId="7" borderId="9" xfId="8" applyFont="1" applyFill="1" applyBorder="1"/>
    <xf numFmtId="164" fontId="34" fillId="7" borderId="0" xfId="8" applyNumberFormat="1" applyFont="1" applyFill="1"/>
    <xf numFmtId="0" fontId="30" fillId="7" borderId="8" xfId="8" applyFont="1" applyFill="1" applyBorder="1"/>
    <xf numFmtId="0" fontId="30" fillId="7" borderId="9" xfId="8" applyFont="1" applyFill="1" applyBorder="1"/>
    <xf numFmtId="0" fontId="27" fillId="0" borderId="7" xfId="8" applyFont="1" applyBorder="1" applyAlignment="1">
      <alignment horizontal="left" indent="1"/>
    </xf>
    <xf numFmtId="0" fontId="27" fillId="6" borderId="8" xfId="8" applyFont="1" applyFill="1" applyBorder="1"/>
    <xf numFmtId="0" fontId="27" fillId="6" borderId="9" xfId="8" applyFont="1" applyFill="1" applyBorder="1"/>
    <xf numFmtId="164" fontId="34" fillId="6" borderId="0" xfId="8" applyNumberFormat="1" applyFont="1" applyFill="1"/>
    <xf numFmtId="0" fontId="30" fillId="6" borderId="8" xfId="8" applyFont="1" applyFill="1" applyBorder="1"/>
    <xf numFmtId="0" fontId="30" fillId="6" borderId="9" xfId="8" applyFont="1" applyFill="1" applyBorder="1"/>
    <xf numFmtId="49" fontId="0" fillId="0" borderId="7" xfId="0" applyBorder="1"/>
    <xf numFmtId="0" fontId="27" fillId="6" borderId="14" xfId="8" applyFont="1" applyFill="1" applyBorder="1"/>
    <xf numFmtId="164" fontId="34" fillId="6" borderId="15" xfId="8" applyNumberFormat="1" applyFont="1" applyFill="1" applyBorder="1"/>
    <xf numFmtId="0" fontId="27" fillId="6" borderId="16" xfId="8" applyFont="1" applyFill="1" applyBorder="1"/>
    <xf numFmtId="0" fontId="30" fillId="6" borderId="16" xfId="8" applyFont="1" applyFill="1" applyBorder="1"/>
    <xf numFmtId="0" fontId="30" fillId="6" borderId="14" xfId="8" applyFont="1" applyFill="1" applyBorder="1"/>
    <xf numFmtId="0" fontId="30" fillId="0" borderId="2" xfId="8" applyFont="1" applyBorder="1"/>
    <xf numFmtId="164" fontId="35" fillId="6" borderId="6" xfId="8" applyNumberFormat="1" applyFont="1" applyFill="1" applyBorder="1"/>
    <xf numFmtId="164" fontId="35" fillId="7" borderId="6" xfId="8" applyNumberFormat="1" applyFont="1" applyFill="1" applyBorder="1"/>
    <xf numFmtId="0" fontId="27" fillId="6" borderId="7" xfId="8" applyFont="1" applyFill="1" applyBorder="1" applyAlignment="1">
      <alignment horizontal="left" indent="1"/>
    </xf>
    <xf numFmtId="0" fontId="27" fillId="0" borderId="9" xfId="8" applyFont="1" applyBorder="1"/>
    <xf numFmtId="49" fontId="18" fillId="3" borderId="0" xfId="6" applyNumberFormat="1" applyFont="1" applyFill="1" applyAlignment="1">
      <alignment vertical="center"/>
    </xf>
    <xf numFmtId="49" fontId="17" fillId="0" borderId="0" xfId="6" applyNumberFormat="1" applyFont="1" applyFill="1" applyAlignment="1">
      <alignment vertical="center" wrapText="1"/>
    </xf>
    <xf numFmtId="49" fontId="22" fillId="0" borderId="0" xfId="0" applyFont="1"/>
    <xf numFmtId="49" fontId="37" fillId="0" borderId="0" xfId="0" applyFont="1"/>
    <xf numFmtId="0" fontId="19" fillId="0" borderId="0" xfId="8" applyFont="1" applyAlignment="1">
      <alignment horizontal="left"/>
    </xf>
    <xf numFmtId="0" fontId="27" fillId="0" borderId="8" xfId="8" applyFont="1" applyBorder="1"/>
    <xf numFmtId="0" fontId="30" fillId="7" borderId="7" xfId="8" applyFont="1" applyFill="1" applyBorder="1"/>
    <xf numFmtId="164" fontId="30" fillId="7" borderId="20" xfId="8" applyNumberFormat="1" applyFont="1" applyFill="1" applyBorder="1"/>
    <xf numFmtId="0" fontId="27" fillId="6" borderId="18" xfId="8" applyFont="1" applyFill="1" applyBorder="1" applyAlignment="1">
      <alignment horizontal="left" indent="1"/>
    </xf>
    <xf numFmtId="49" fontId="22" fillId="3" borderId="0" xfId="6" applyNumberFormat="1" applyFont="1" applyFill="1" applyAlignment="1">
      <alignment vertical="center"/>
    </xf>
    <xf numFmtId="49" fontId="0" fillId="0" borderId="0" xfId="0" applyAlignment="1">
      <alignment vertical="center"/>
    </xf>
    <xf numFmtId="49" fontId="0" fillId="0" borderId="0" xfId="0" applyAlignment="1">
      <alignment horizontal="center" vertical="center"/>
    </xf>
    <xf numFmtId="164" fontId="31" fillId="6" borderId="5" xfId="8" applyNumberFormat="1" applyFont="1" applyFill="1" applyBorder="1" applyAlignment="1">
      <alignment horizontal="center" vertical="center"/>
    </xf>
    <xf numFmtId="0" fontId="32" fillId="0" borderId="0" xfId="8" applyFont="1" applyAlignment="1">
      <alignment horizontal="center" vertical="center"/>
    </xf>
    <xf numFmtId="164" fontId="31" fillId="0" borderId="6" xfId="8" applyNumberFormat="1" applyFont="1" applyBorder="1" applyAlignment="1">
      <alignment horizontal="center" vertical="center"/>
    </xf>
    <xf numFmtId="0" fontId="29" fillId="0" borderId="0" xfId="8" applyFont="1" applyAlignment="1">
      <alignment horizontal="center" vertical="center"/>
    </xf>
    <xf numFmtId="164" fontId="33" fillId="0" borderId="6" xfId="8" applyNumberFormat="1" applyFont="1" applyBorder="1" applyAlignment="1">
      <alignment horizontal="center" vertical="center"/>
    </xf>
    <xf numFmtId="49" fontId="0" fillId="3" borderId="0" xfId="0" applyFill="1" applyAlignment="1">
      <alignment vertical="center"/>
    </xf>
    <xf numFmtId="49" fontId="11" fillId="3" borderId="0" xfId="6" applyNumberFormat="1" applyFill="1" applyAlignment="1">
      <alignment vertical="center"/>
    </xf>
    <xf numFmtId="49" fontId="22" fillId="3" borderId="0" xfId="0" applyFont="1" applyFill="1" applyAlignment="1">
      <alignment vertical="center"/>
    </xf>
    <xf numFmtId="49" fontId="0" fillId="4" borderId="0" xfId="0" applyFill="1" applyAlignment="1">
      <alignment vertical="center"/>
    </xf>
    <xf numFmtId="49" fontId="26" fillId="0" borderId="0" xfId="11" applyAlignment="1">
      <alignment vertical="center"/>
    </xf>
    <xf numFmtId="0" fontId="29" fillId="0" borderId="1" xfId="8" applyFont="1" applyBorder="1" applyAlignment="1">
      <alignment vertical="center"/>
    </xf>
    <xf numFmtId="0" fontId="27" fillId="7" borderId="7" xfId="8" applyFont="1" applyFill="1" applyBorder="1" applyAlignment="1">
      <alignment horizontal="left" vertical="center"/>
    </xf>
    <xf numFmtId="0" fontId="27" fillId="7" borderId="8" xfId="8" applyFont="1" applyFill="1" applyBorder="1" applyAlignment="1">
      <alignment vertical="center"/>
    </xf>
    <xf numFmtId="0" fontId="27" fillId="7" borderId="9" xfId="8" applyFont="1" applyFill="1" applyBorder="1" applyAlignment="1">
      <alignment vertical="center"/>
    </xf>
    <xf numFmtId="164" fontId="34" fillId="7" borderId="0" xfId="8" applyNumberFormat="1" applyFont="1" applyFill="1" applyAlignment="1">
      <alignment vertical="center"/>
    </xf>
    <xf numFmtId="0" fontId="30" fillId="7" borderId="8" xfId="8" applyFont="1" applyFill="1" applyBorder="1" applyAlignment="1">
      <alignment vertical="center"/>
    </xf>
    <xf numFmtId="0" fontId="30" fillId="7" borderId="9" xfId="8" applyFont="1" applyFill="1" applyBorder="1" applyAlignment="1">
      <alignment vertical="center"/>
    </xf>
    <xf numFmtId="164" fontId="35" fillId="7" borderId="10" xfId="8" applyNumberFormat="1" applyFont="1" applyFill="1" applyBorder="1" applyAlignment="1">
      <alignment vertical="center"/>
    </xf>
    <xf numFmtId="0" fontId="27" fillId="0" borderId="7" xfId="8" applyFont="1" applyBorder="1" applyAlignment="1">
      <alignment horizontal="left" vertical="center"/>
    </xf>
    <xf numFmtId="0" fontId="27" fillId="0" borderId="8" xfId="8" applyFont="1" applyBorder="1" applyAlignment="1">
      <alignment vertical="center"/>
    </xf>
    <xf numFmtId="0" fontId="27" fillId="0" borderId="9" xfId="8" applyFont="1" applyBorder="1" applyAlignment="1">
      <alignment vertical="center"/>
    </xf>
    <xf numFmtId="164" fontId="34" fillId="6" borderId="0" xfId="8" applyNumberFormat="1" applyFont="1" applyFill="1" applyAlignment="1">
      <alignment vertical="center"/>
    </xf>
    <xf numFmtId="0" fontId="27" fillId="6" borderId="8" xfId="8" applyFont="1" applyFill="1" applyBorder="1" applyAlignment="1">
      <alignment vertical="center"/>
    </xf>
    <xf numFmtId="0" fontId="27" fillId="6" borderId="9" xfId="8" applyFont="1" applyFill="1" applyBorder="1" applyAlignment="1">
      <alignment vertical="center"/>
    </xf>
    <xf numFmtId="0" fontId="30" fillId="6" borderId="8" xfId="8" applyFont="1" applyFill="1" applyBorder="1" applyAlignment="1">
      <alignment vertical="center"/>
    </xf>
    <xf numFmtId="0" fontId="30" fillId="6" borderId="9" xfId="8" applyFont="1" applyFill="1" applyBorder="1" applyAlignment="1">
      <alignment vertical="center"/>
    </xf>
    <xf numFmtId="164" fontId="35" fillId="6" borderId="10" xfId="8" applyNumberFormat="1" applyFont="1" applyFill="1" applyBorder="1" applyAlignment="1">
      <alignment vertical="center"/>
    </xf>
    <xf numFmtId="164" fontId="34" fillId="6" borderId="10" xfId="8" applyNumberFormat="1" applyFont="1" applyFill="1" applyBorder="1" applyAlignment="1">
      <alignment vertical="center"/>
    </xf>
    <xf numFmtId="0" fontId="27" fillId="7" borderId="5" xfId="8" applyFont="1" applyFill="1" applyBorder="1" applyAlignment="1">
      <alignment horizontal="left" vertical="center"/>
    </xf>
    <xf numFmtId="0" fontId="27" fillId="7" borderId="11" xfId="8" applyFont="1" applyFill="1" applyBorder="1" applyAlignment="1">
      <alignment vertical="center"/>
    </xf>
    <xf numFmtId="164" fontId="34" fillId="7" borderId="10" xfId="8" applyNumberFormat="1" applyFont="1" applyFill="1" applyBorder="1" applyAlignment="1">
      <alignment vertical="center"/>
    </xf>
    <xf numFmtId="0" fontId="27" fillId="6" borderId="5" xfId="8" applyFont="1" applyFill="1" applyBorder="1" applyAlignment="1">
      <alignment horizontal="left" vertical="center"/>
    </xf>
    <xf numFmtId="0" fontId="27" fillId="6" borderId="11" xfId="8" applyFont="1" applyFill="1" applyBorder="1" applyAlignment="1">
      <alignment vertical="center"/>
    </xf>
    <xf numFmtId="0" fontId="27" fillId="6" borderId="21" xfId="8" applyFont="1" applyFill="1" applyBorder="1" applyAlignment="1">
      <alignment vertical="center"/>
    </xf>
    <xf numFmtId="0" fontId="27" fillId="7" borderId="12" xfId="8" applyFont="1" applyFill="1" applyBorder="1" applyAlignment="1">
      <alignment horizontal="left" vertical="center"/>
    </xf>
    <xf numFmtId="0" fontId="27" fillId="7" borderId="13" xfId="8" applyFont="1" applyFill="1" applyBorder="1" applyAlignment="1">
      <alignment vertical="center"/>
    </xf>
    <xf numFmtId="0" fontId="27" fillId="7" borderId="14" xfId="8" applyFont="1" applyFill="1" applyBorder="1" applyAlignment="1">
      <alignment vertical="center"/>
    </xf>
    <xf numFmtId="164" fontId="34" fillId="7" borderId="15" xfId="8" applyNumberFormat="1" applyFont="1" applyFill="1" applyBorder="1" applyAlignment="1">
      <alignment vertical="center"/>
    </xf>
    <xf numFmtId="0" fontId="27" fillId="7" borderId="16" xfId="8" applyFont="1" applyFill="1" applyBorder="1" applyAlignment="1">
      <alignment vertical="center"/>
    </xf>
    <xf numFmtId="0" fontId="30" fillId="7" borderId="16" xfId="8" applyFont="1" applyFill="1" applyBorder="1" applyAlignment="1">
      <alignment vertical="center"/>
    </xf>
    <xf numFmtId="0" fontId="30" fillId="7" borderId="14" xfId="8" applyFont="1" applyFill="1" applyBorder="1" applyAlignment="1">
      <alignment vertical="center"/>
    </xf>
    <xf numFmtId="164" fontId="35" fillId="7" borderId="17" xfId="8" applyNumberFormat="1" applyFont="1" applyFill="1" applyBorder="1" applyAlignment="1">
      <alignment vertical="center"/>
    </xf>
    <xf numFmtId="164" fontId="34" fillId="0" borderId="0" xfId="8" applyNumberFormat="1" applyFont="1" applyAlignment="1">
      <alignment vertical="center"/>
    </xf>
    <xf numFmtId="0" fontId="30" fillId="0" borderId="8" xfId="8" applyFont="1" applyBorder="1" applyAlignment="1">
      <alignment vertical="center"/>
    </xf>
    <xf numFmtId="0" fontId="30" fillId="0" borderId="9" xfId="8" applyFont="1" applyBorder="1" applyAlignment="1">
      <alignment vertical="center"/>
    </xf>
    <xf numFmtId="164" fontId="35" fillId="0" borderId="10" xfId="8" applyNumberFormat="1" applyFont="1" applyBorder="1" applyAlignment="1">
      <alignment vertical="center"/>
    </xf>
    <xf numFmtId="0" fontId="27" fillId="6" borderId="18" xfId="8" applyFont="1" applyFill="1" applyBorder="1" applyAlignment="1">
      <alignment horizontal="left" vertical="center"/>
    </xf>
    <xf numFmtId="0" fontId="27" fillId="6" borderId="16" xfId="8" applyFont="1" applyFill="1" applyBorder="1" applyAlignment="1">
      <alignment vertical="center"/>
    </xf>
    <xf numFmtId="0" fontId="27" fillId="6" borderId="14" xfId="8" applyFont="1" applyFill="1" applyBorder="1" applyAlignment="1">
      <alignment vertical="center"/>
    </xf>
    <xf numFmtId="164" fontId="34" fillId="6" borderId="15" xfId="8" applyNumberFormat="1" applyFont="1" applyFill="1" applyBorder="1" applyAlignment="1">
      <alignment vertical="center"/>
    </xf>
    <xf numFmtId="0" fontId="30" fillId="6" borderId="16" xfId="8" applyFont="1" applyFill="1" applyBorder="1" applyAlignment="1">
      <alignment vertical="center"/>
    </xf>
    <xf numFmtId="0" fontId="30" fillId="6" borderId="14" xfId="8" applyFont="1" applyFill="1" applyBorder="1" applyAlignment="1">
      <alignment vertical="center"/>
    </xf>
    <xf numFmtId="164" fontId="35" fillId="6" borderId="17" xfId="8" applyNumberFormat="1" applyFont="1" applyFill="1" applyBorder="1" applyAlignment="1">
      <alignment vertical="center"/>
    </xf>
    <xf numFmtId="49" fontId="21" fillId="0" borderId="0" xfId="9" applyNumberFormat="1" applyFont="1"/>
    <xf numFmtId="49" fontId="38" fillId="0" borderId="0" xfId="0" applyFont="1" applyAlignment="1">
      <alignment horizontal="center" vertical="center"/>
    </xf>
    <xf numFmtId="0" fontId="27" fillId="0" borderId="5" xfId="8" quotePrefix="1" applyFont="1" applyBorder="1" applyAlignment="1">
      <alignment horizontal="center" vertical="center"/>
    </xf>
    <xf numFmtId="0" fontId="27" fillId="6" borderId="0" xfId="8" applyFont="1" applyFill="1" applyAlignment="1">
      <alignment horizontal="center" vertical="center"/>
    </xf>
    <xf numFmtId="164" fontId="34" fillId="6" borderId="6" xfId="8" applyNumberFormat="1" applyFont="1" applyFill="1" applyBorder="1" applyAlignment="1">
      <alignment horizontal="center" vertical="center"/>
    </xf>
    <xf numFmtId="0" fontId="30" fillId="6" borderId="0" xfId="8" applyFont="1" applyFill="1" applyAlignment="1">
      <alignment horizontal="center" vertical="center"/>
    </xf>
    <xf numFmtId="164" fontId="35" fillId="6" borderId="6" xfId="8" applyNumberFormat="1" applyFont="1" applyFill="1" applyBorder="1" applyAlignment="1">
      <alignment horizontal="center" vertical="center"/>
    </xf>
    <xf numFmtId="49" fontId="27" fillId="0" borderId="0" xfId="0" applyFont="1"/>
    <xf numFmtId="164" fontId="34" fillId="0" borderId="0" xfId="8" applyNumberFormat="1" applyFont="1"/>
    <xf numFmtId="0" fontId="30" fillId="0" borderId="8" xfId="8" applyFont="1" applyBorder="1"/>
    <xf numFmtId="0" fontId="30" fillId="0" borderId="9" xfId="8" applyFont="1" applyBorder="1"/>
    <xf numFmtId="164" fontId="35" fillId="0" borderId="6" xfId="8" applyNumberFormat="1" applyFont="1" applyBorder="1"/>
    <xf numFmtId="0" fontId="39" fillId="0" borderId="9" xfId="8" applyFont="1" applyBorder="1"/>
    <xf numFmtId="0" fontId="27" fillId="0" borderId="0" xfId="8" applyFont="1" applyAlignment="1">
      <alignment horizontal="center" vertical="center"/>
    </xf>
    <xf numFmtId="0" fontId="30" fillId="0" borderId="0" xfId="8" applyFont="1" applyAlignment="1">
      <alignment horizontal="center" vertical="center"/>
    </xf>
    <xf numFmtId="0" fontId="39" fillId="7" borderId="9" xfId="8" applyFont="1" applyFill="1" applyBorder="1"/>
    <xf numFmtId="164" fontId="40" fillId="7" borderId="0" xfId="8" applyNumberFormat="1" applyFont="1" applyFill="1"/>
    <xf numFmtId="0" fontId="30" fillId="0" borderId="14" xfId="8" applyFont="1" applyBorder="1"/>
    <xf numFmtId="164" fontId="35" fillId="0" borderId="19" xfId="8" applyNumberFormat="1" applyFont="1" applyBorder="1"/>
    <xf numFmtId="0" fontId="39" fillId="0" borderId="9" xfId="8" applyFont="1" applyBorder="1" applyAlignment="1">
      <alignment vertical="center"/>
    </xf>
    <xf numFmtId="0" fontId="30" fillId="0" borderId="0" xfId="8" applyFont="1" applyAlignment="1">
      <alignment vertical="center"/>
    </xf>
    <xf numFmtId="0" fontId="30" fillId="0" borderId="15" xfId="8" applyFont="1" applyBorder="1" applyAlignment="1">
      <alignment vertical="center"/>
    </xf>
    <xf numFmtId="0" fontId="39" fillId="7" borderId="9" xfId="8" applyFont="1" applyFill="1" applyBorder="1" applyAlignment="1">
      <alignment vertical="center"/>
    </xf>
    <xf numFmtId="164" fontId="40" fillId="7" borderId="0" xfId="8" applyNumberFormat="1" applyFont="1" applyFill="1" applyAlignment="1">
      <alignment vertical="center"/>
    </xf>
    <xf numFmtId="0" fontId="30" fillId="7" borderId="0" xfId="8" applyFont="1" applyFill="1" applyAlignment="1">
      <alignment vertical="center"/>
    </xf>
    <xf numFmtId="0" fontId="30" fillId="7" borderId="15" xfId="8" applyFont="1" applyFill="1" applyBorder="1" applyAlignment="1">
      <alignment vertical="center"/>
    </xf>
    <xf numFmtId="164" fontId="34" fillId="0" borderId="9" xfId="8" applyNumberFormat="1" applyFont="1" applyBorder="1" applyAlignment="1">
      <alignment vertical="center"/>
    </xf>
    <xf numFmtId="0" fontId="19" fillId="6" borderId="0" xfId="8" applyFont="1" applyFill="1" applyAlignment="1">
      <alignment horizontal="left"/>
    </xf>
    <xf numFmtId="0" fontId="19" fillId="6" borderId="0" xfId="8" applyFont="1" applyFill="1" applyAlignment="1">
      <alignment horizontal="left" wrapText="1"/>
    </xf>
    <xf numFmtId="49" fontId="8" fillId="3" borderId="0" xfId="1" applyNumberFormat="1" applyFill="1" applyAlignment="1">
      <alignment wrapText="1"/>
    </xf>
    <xf numFmtId="49" fontId="14" fillId="3" borderId="0" xfId="1" applyNumberFormat="1" applyFont="1" applyFill="1" applyAlignment="1">
      <alignment wrapText="1"/>
    </xf>
    <xf numFmtId="0" fontId="19" fillId="0" borderId="0" xfId="8" applyFont="1" applyAlignment="1">
      <alignment horizontal="left" wrapText="1"/>
    </xf>
    <xf numFmtId="0" fontId="30" fillId="0" borderId="2" xfId="8" applyFont="1" applyBorder="1" applyAlignment="1">
      <alignment horizontal="center" vertical="center"/>
    </xf>
    <xf numFmtId="0" fontId="30" fillId="0" borderId="3" xfId="8" applyFont="1" applyBorder="1" applyAlignment="1">
      <alignment horizontal="center" vertical="center"/>
    </xf>
    <xf numFmtId="0" fontId="30" fillId="0" borderId="4" xfId="8" applyFont="1" applyBorder="1" applyAlignment="1">
      <alignment horizontal="center" vertical="center"/>
    </xf>
    <xf numFmtId="0" fontId="30" fillId="10" borderId="2" xfId="8" applyFont="1" applyFill="1" applyBorder="1" applyAlignment="1">
      <alignment horizontal="center" vertical="center"/>
    </xf>
    <xf numFmtId="0" fontId="30" fillId="10" borderId="3" xfId="8" applyFont="1" applyFill="1" applyBorder="1" applyAlignment="1">
      <alignment horizontal="center" vertical="center"/>
    </xf>
    <xf numFmtId="0" fontId="30" fillId="10" borderId="4" xfId="8" applyFont="1" applyFill="1" applyBorder="1" applyAlignment="1">
      <alignment horizontal="center" vertical="center"/>
    </xf>
    <xf numFmtId="0" fontId="30" fillId="8" borderId="7" xfId="8" applyFont="1" applyFill="1" applyBorder="1" applyAlignment="1">
      <alignment horizontal="center" vertical="center"/>
    </xf>
    <xf numFmtId="0" fontId="30" fillId="8" borderId="0" xfId="8" applyFont="1" applyFill="1" applyAlignment="1">
      <alignment horizontal="center" vertical="center"/>
    </xf>
    <xf numFmtId="0" fontId="30" fillId="8" borderId="6" xfId="8" applyFont="1" applyFill="1" applyBorder="1" applyAlignment="1">
      <alignment horizontal="center" vertical="center"/>
    </xf>
    <xf numFmtId="49" fontId="22" fillId="3" borderId="0" xfId="0" applyFont="1" applyFill="1" applyAlignment="1">
      <alignment horizontal="left" vertical="center"/>
    </xf>
    <xf numFmtId="0" fontId="30" fillId="9" borderId="7" xfId="8" applyFont="1" applyFill="1" applyBorder="1" applyAlignment="1">
      <alignment horizontal="center" vertical="center"/>
    </xf>
    <xf numFmtId="0" fontId="30" fillId="9" borderId="0" xfId="8" applyFont="1" applyFill="1" applyAlignment="1">
      <alignment horizontal="center" vertical="center"/>
    </xf>
    <xf numFmtId="0" fontId="30" fillId="9" borderId="6" xfId="8" applyFont="1" applyFill="1" applyBorder="1" applyAlignment="1">
      <alignment horizontal="center" vertical="center"/>
    </xf>
    <xf numFmtId="49" fontId="22" fillId="3" borderId="0" xfId="0" applyFont="1" applyFill="1" applyAlignment="1">
      <alignment horizontal="left"/>
    </xf>
    <xf numFmtId="0" fontId="30" fillId="6" borderId="2" xfId="8" applyFont="1" applyFill="1" applyBorder="1" applyAlignment="1">
      <alignment horizontal="center" vertical="center"/>
    </xf>
    <xf numFmtId="0" fontId="30" fillId="6" borderId="3" xfId="8" applyFont="1" applyFill="1" applyBorder="1" applyAlignment="1">
      <alignment horizontal="center" vertical="center"/>
    </xf>
    <xf numFmtId="0" fontId="30" fillId="6" borderId="4" xfId="8" applyFont="1" applyFill="1" applyBorder="1" applyAlignment="1">
      <alignment horizontal="center" vertical="center"/>
    </xf>
    <xf numFmtId="49" fontId="5" fillId="0" borderId="0" xfId="0" applyFont="1" applyAlignment="1">
      <alignment horizontal="left" vertical="top" wrapText="1"/>
    </xf>
    <xf numFmtId="49" fontId="16" fillId="3" borderId="0" xfId="0" applyFont="1" applyFill="1" applyAlignment="1" applyProtection="1">
      <alignment horizontal="center"/>
      <protection locked="0"/>
    </xf>
    <xf numFmtId="49" fontId="0" fillId="0" borderId="0" xfId="0" applyAlignment="1">
      <alignment horizontal="left" vertical="top"/>
    </xf>
    <xf numFmtId="49" fontId="0" fillId="0" borderId="0" xfId="0" applyAlignment="1">
      <alignment vertical="top" wrapText="1"/>
    </xf>
    <xf numFmtId="49" fontId="0" fillId="0" borderId="0" xfId="0" applyAlignment="1">
      <alignment horizontal="left" vertical="top" wrapText="1"/>
    </xf>
    <xf numFmtId="0" fontId="5" fillId="6" borderId="0" xfId="12" applyFont="1" applyFill="1" applyAlignment="1">
      <alignment vertical="center"/>
    </xf>
    <xf numFmtId="0" fontId="5" fillId="6" borderId="0" xfId="12" applyFont="1" applyFill="1"/>
    <xf numFmtId="49" fontId="5" fillId="3" borderId="0" xfId="0" applyFont="1" applyFill="1" applyProtection="1">
      <protection locked="0"/>
    </xf>
  </cellXfs>
  <cellStyles count="15">
    <cellStyle name="Accent1" xfId="3" builtinId="29"/>
    <cellStyle name="Accent1 2" xfId="6" xr:uid="{B3FEA411-1D8C-BF48-A4B2-90EFCD100DF1}"/>
    <cellStyle name="Followed Hyperlink" xfId="11" builtinId="9" customBuiltin="1"/>
    <cellStyle name="Heading 1" xfId="2" builtinId="16" customBuiltin="1"/>
    <cellStyle name="Heading 2" xfId="4" builtinId="17" customBuiltin="1"/>
    <cellStyle name="Heading 3" xfId="5" builtinId="18" customBuiltin="1"/>
    <cellStyle name="Hyperlink" xfId="10" builtinId="8" customBuiltin="1"/>
    <cellStyle name="Hyperlink 2" xfId="14" xr:uid="{AA1A249D-F781-48CF-951E-D38E8F43D379}"/>
    <cellStyle name="Normal" xfId="0" builtinId="0" customBuiltin="1"/>
    <cellStyle name="Normal 2" xfId="13" xr:uid="{D7E793F9-C829-47FB-9C5A-A441827917FC}"/>
    <cellStyle name="Normal 2 2" xfId="8" xr:uid="{06F9A636-31A9-B74C-A292-78D2C7C71D39}"/>
    <cellStyle name="Normal 2 2 4" xfId="9" xr:uid="{6E2D6986-2DE1-E349-9D1C-C497D9FA5902}"/>
    <cellStyle name="Normal 3" xfId="12" xr:uid="{C57C2752-4542-46D8-A35C-01E92EBCF7E9}"/>
    <cellStyle name="Title" xfId="1" builtinId="15" customBuiltin="1"/>
    <cellStyle name="Title 2" xfId="7" xr:uid="{B42B86D5-EBAB-D14A-9C5F-7D81C03C8318}"/>
  </cellStyles>
  <dxfs count="6">
    <dxf>
      <fill>
        <patternFill>
          <bgColor theme="2"/>
        </patternFill>
      </fill>
    </dxf>
    <dxf>
      <font>
        <b/>
        <i val="0"/>
      </font>
      <border>
        <top style="thin">
          <color theme="1"/>
        </top>
      </border>
    </dxf>
    <dxf>
      <font>
        <b/>
        <i val="0"/>
        <color theme="1"/>
      </font>
      <border>
        <bottom style="thick">
          <color theme="5"/>
        </bottom>
      </border>
    </dxf>
    <dxf>
      <font>
        <b/>
        <i val="0"/>
      </font>
      <border>
        <top style="thin">
          <color theme="1"/>
        </top>
      </border>
    </dxf>
    <dxf>
      <font>
        <b val="0"/>
        <i val="0"/>
        <color theme="0"/>
      </font>
      <fill>
        <patternFill>
          <bgColor theme="1"/>
        </patternFill>
      </fill>
    </dxf>
    <dxf>
      <border diagonalUp="0" diagonalDown="0">
        <left/>
        <right/>
        <top/>
        <bottom style="thin">
          <color theme="2"/>
        </bottom>
        <vertical/>
        <horizontal style="thin">
          <color theme="2"/>
        </horizontal>
      </border>
    </dxf>
  </dxfs>
  <tableStyles count="2" defaultTableStyle="DPS Table Style 1" defaultPivotStyle="PivotStyleLight16">
    <tableStyle name="DPS Table Style 1" pivot="0" count="3" xr9:uid="{F18D6957-5105-3044-86F9-FF4B4A8CBEFC}">
      <tableStyleElement type="wholeTable" dxfId="5"/>
      <tableStyleElement type="headerRow" dxfId="4"/>
      <tableStyleElement type="totalRow" dxfId="3"/>
    </tableStyle>
    <tableStyle name="DPS Table Style 2" pivot="0" count="3" xr9:uid="{CF082CDD-D3CB-0D43-8004-732ACAC0321A}">
      <tableStyleElement type="headerRow" dxfId="2"/>
      <tableStyleElement type="totalRow" dxfId="1"/>
      <tableStyleElement type="secondRowStripe" dxfId="0"/>
    </tableStyle>
  </tableStyles>
  <colors>
    <mruColors>
      <color rgb="FFDA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129606</xdr:colOff>
      <xdr:row>0</xdr:row>
      <xdr:rowOff>419100</xdr:rowOff>
    </xdr:from>
    <xdr:to>
      <xdr:col>14</xdr:col>
      <xdr:colOff>1226034</xdr:colOff>
      <xdr:row>1</xdr:row>
      <xdr:rowOff>25400</xdr:rowOff>
    </xdr:to>
    <xdr:pic>
      <xdr:nvPicPr>
        <xdr:cNvPr id="6" name="Picture 5">
          <a:extLst>
            <a:ext uri="{FF2B5EF4-FFF2-40B4-BE49-F238E27FC236}">
              <a16:creationId xmlns:a16="http://schemas.microsoft.com/office/drawing/2014/main" id="{C337189B-D6C5-DC4F-8B2E-D9162025372D}"/>
            </a:ext>
          </a:extLst>
        </xdr:cNvPr>
        <xdr:cNvPicPr>
          <a:picLocks noChangeAspect="1"/>
        </xdr:cNvPicPr>
      </xdr:nvPicPr>
      <xdr:blipFill>
        <a:blip xmlns:r="http://schemas.openxmlformats.org/officeDocument/2006/relationships" r:embed="rId1"/>
        <a:stretch>
          <a:fillRect/>
        </a:stretch>
      </xdr:blipFill>
      <xdr:spPr>
        <a:xfrm>
          <a:off x="9210106" y="419100"/>
          <a:ext cx="1801278" cy="812800"/>
        </a:xfrm>
        <a:prstGeom prst="rect">
          <a:avLst/>
        </a:prstGeom>
      </xdr:spPr>
    </xdr:pic>
    <xdr:clientData/>
  </xdr:twoCellAnchor>
  <xdr:twoCellAnchor editAs="oneCell">
    <xdr:from>
      <xdr:col>0</xdr:col>
      <xdr:colOff>673100</xdr:colOff>
      <xdr:row>0</xdr:row>
      <xdr:rowOff>572150</xdr:rowOff>
    </xdr:from>
    <xdr:to>
      <xdr:col>7</xdr:col>
      <xdr:colOff>107249</xdr:colOff>
      <xdr:row>0</xdr:row>
      <xdr:rowOff>1181100</xdr:rowOff>
    </xdr:to>
    <xdr:pic>
      <xdr:nvPicPr>
        <xdr:cNvPr id="7" name="Graphic 6">
          <a:extLst>
            <a:ext uri="{FF2B5EF4-FFF2-40B4-BE49-F238E27FC236}">
              <a16:creationId xmlns:a16="http://schemas.microsoft.com/office/drawing/2014/main" id="{034375A2-49B2-BA49-82BE-1B2C45BD80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73100" y="572150"/>
          <a:ext cx="4317299" cy="60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290512</xdr:colOff>
      <xdr:row>0</xdr:row>
      <xdr:rowOff>127000</xdr:rowOff>
    </xdr:from>
    <xdr:ext cx="1418072" cy="639884"/>
    <xdr:pic>
      <xdr:nvPicPr>
        <xdr:cNvPr id="2" name="Picture 1">
          <a:extLst>
            <a:ext uri="{FF2B5EF4-FFF2-40B4-BE49-F238E27FC236}">
              <a16:creationId xmlns:a16="http://schemas.microsoft.com/office/drawing/2014/main" id="{87C2A044-76E0-6B4E-AABA-50621E46C3B1}"/>
            </a:ext>
          </a:extLst>
        </xdr:cNvPr>
        <xdr:cNvPicPr>
          <a:picLocks noChangeAspect="1"/>
        </xdr:cNvPicPr>
      </xdr:nvPicPr>
      <xdr:blipFill>
        <a:blip xmlns:r="http://schemas.openxmlformats.org/officeDocument/2006/relationships" r:embed="rId1"/>
        <a:stretch>
          <a:fillRect/>
        </a:stretch>
      </xdr:blipFill>
      <xdr:spPr>
        <a:xfrm>
          <a:off x="290512" y="127000"/>
          <a:ext cx="1418072" cy="63988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48154</xdr:colOff>
      <xdr:row>0</xdr:row>
      <xdr:rowOff>123825</xdr:rowOff>
    </xdr:from>
    <xdr:ext cx="1418072" cy="639884"/>
    <xdr:pic>
      <xdr:nvPicPr>
        <xdr:cNvPr id="2" name="Picture 1">
          <a:extLst>
            <a:ext uri="{FF2B5EF4-FFF2-40B4-BE49-F238E27FC236}">
              <a16:creationId xmlns:a16="http://schemas.microsoft.com/office/drawing/2014/main" id="{CA093CB8-42D2-42C7-8754-87C9CA0415F3}"/>
            </a:ext>
          </a:extLst>
        </xdr:cNvPr>
        <xdr:cNvPicPr>
          <a:picLocks noChangeAspect="1"/>
        </xdr:cNvPicPr>
      </xdr:nvPicPr>
      <xdr:blipFill>
        <a:blip xmlns:r="http://schemas.openxmlformats.org/officeDocument/2006/relationships" r:embed="rId1"/>
        <a:stretch>
          <a:fillRect/>
        </a:stretch>
      </xdr:blipFill>
      <xdr:spPr>
        <a:xfrm>
          <a:off x="343429" y="123825"/>
          <a:ext cx="1418072" cy="63988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44979</xdr:colOff>
      <xdr:row>0</xdr:row>
      <xdr:rowOff>127000</xdr:rowOff>
    </xdr:from>
    <xdr:ext cx="1418072" cy="639884"/>
    <xdr:pic>
      <xdr:nvPicPr>
        <xdr:cNvPr id="2" name="Picture 1">
          <a:extLst>
            <a:ext uri="{FF2B5EF4-FFF2-40B4-BE49-F238E27FC236}">
              <a16:creationId xmlns:a16="http://schemas.microsoft.com/office/drawing/2014/main" id="{9944FE9A-DFD7-5A46-8088-55EE9E39845A}"/>
            </a:ext>
          </a:extLst>
        </xdr:cNvPr>
        <xdr:cNvPicPr>
          <a:picLocks noChangeAspect="1"/>
        </xdr:cNvPicPr>
      </xdr:nvPicPr>
      <xdr:blipFill>
        <a:blip xmlns:r="http://schemas.openxmlformats.org/officeDocument/2006/relationships" r:embed="rId1"/>
        <a:stretch>
          <a:fillRect/>
        </a:stretch>
      </xdr:blipFill>
      <xdr:spPr>
        <a:xfrm>
          <a:off x="315912" y="127000"/>
          <a:ext cx="1418072" cy="639884"/>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254000</xdr:colOff>
      <xdr:row>0</xdr:row>
      <xdr:rowOff>127000</xdr:rowOff>
    </xdr:from>
    <xdr:ext cx="1418072" cy="639884"/>
    <xdr:pic>
      <xdr:nvPicPr>
        <xdr:cNvPr id="3" name="Picture 2">
          <a:extLst>
            <a:ext uri="{FF2B5EF4-FFF2-40B4-BE49-F238E27FC236}">
              <a16:creationId xmlns:a16="http://schemas.microsoft.com/office/drawing/2014/main" id="{F6CC0A33-C0EE-964A-B5C0-BDBC93E92CD2}"/>
            </a:ext>
          </a:extLst>
        </xdr:cNvPr>
        <xdr:cNvPicPr>
          <a:picLocks noChangeAspect="1"/>
        </xdr:cNvPicPr>
      </xdr:nvPicPr>
      <xdr:blipFill>
        <a:blip xmlns:r="http://schemas.openxmlformats.org/officeDocument/2006/relationships" r:embed="rId1"/>
        <a:stretch>
          <a:fillRect/>
        </a:stretch>
      </xdr:blipFill>
      <xdr:spPr>
        <a:xfrm>
          <a:off x="952500" y="127000"/>
          <a:ext cx="1418072" cy="639884"/>
        </a:xfrm>
        <a:prstGeom prst="rect">
          <a:avLst/>
        </a:prstGeom>
      </xdr:spPr>
    </xdr:pic>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DPS-Theme-v2">
  <a:themeElements>
    <a:clrScheme name="DPS—Colours v4">
      <a:dk1>
        <a:srgbClr val="15192F"/>
      </a:dk1>
      <a:lt1>
        <a:srgbClr val="FFFFFF"/>
      </a:lt1>
      <a:dk2>
        <a:srgbClr val="1D3A3D"/>
      </a:dk2>
      <a:lt2>
        <a:srgbClr val="F0F0F0"/>
      </a:lt2>
      <a:accent1>
        <a:srgbClr val="1D3A3D"/>
      </a:accent1>
      <a:accent2>
        <a:srgbClr val="AA6D28"/>
      </a:accent2>
      <a:accent3>
        <a:srgbClr val="306980"/>
      </a:accent3>
      <a:accent4>
        <a:srgbClr val="706653"/>
      </a:accent4>
      <a:accent5>
        <a:srgbClr val="A13D39"/>
      </a:accent5>
      <a:accent6>
        <a:srgbClr val="BAB63E"/>
      </a:accent6>
      <a:hlink>
        <a:srgbClr val="4271B9"/>
      </a:hlink>
      <a:folHlink>
        <a:srgbClr val="4271B9"/>
      </a:folHlink>
    </a:clrScheme>
    <a:fontScheme name="DPS Fonts">
      <a:majorFont>
        <a:latin typeface="Aptos"/>
        <a:ea typeface=""/>
        <a:cs typeface=""/>
      </a:majorFont>
      <a:minorFont>
        <a:latin typeface="Apto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PS-Theme-v2" id="{ECFF8046-C9F0-BB41-B713-9847C36A59E2}" vid="{78D73146-48BD-CD45-8606-1F6CE77BC8B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Libraryenquires@aph.gov.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16002-C4C1-AB40-9037-C48A838EA6DE}">
  <dimension ref="A1:O21"/>
  <sheetViews>
    <sheetView showGridLines="0" zoomScaleNormal="100" workbookViewId="0">
      <selection activeCell="B5" sqref="B5:K5"/>
    </sheetView>
  </sheetViews>
  <sheetFormatPr defaultColWidth="11.42578125" defaultRowHeight="12.95"/>
  <cols>
    <col min="15" max="15" width="23.140625" customWidth="1"/>
  </cols>
  <sheetData>
    <row r="1" spans="1:15" ht="95.1" customHeight="1">
      <c r="A1" s="1"/>
      <c r="B1" s="3"/>
      <c r="C1" s="4"/>
      <c r="D1" s="1"/>
      <c r="E1" s="1"/>
      <c r="F1" s="1"/>
      <c r="G1" s="1"/>
      <c r="H1" s="1"/>
      <c r="I1" s="1"/>
      <c r="J1" s="1"/>
      <c r="K1" s="1"/>
      <c r="L1" s="1"/>
      <c r="M1" s="1"/>
      <c r="N1" s="1"/>
      <c r="O1" s="1"/>
    </row>
    <row r="2" spans="1:15">
      <c r="A2" s="5"/>
      <c r="B2" s="5"/>
      <c r="C2" s="5"/>
      <c r="D2" s="5"/>
      <c r="E2" s="5"/>
      <c r="F2" s="5"/>
      <c r="G2" s="5"/>
      <c r="H2" s="5"/>
      <c r="I2" s="5"/>
      <c r="J2" s="5"/>
      <c r="K2" s="5"/>
      <c r="L2" s="5"/>
      <c r="M2" s="5"/>
      <c r="N2" s="5"/>
      <c r="O2" s="5"/>
    </row>
    <row r="3" spans="1:15" ht="29.1" customHeight="1">
      <c r="A3" s="5"/>
      <c r="B3" s="6"/>
      <c r="C3" s="5"/>
      <c r="D3" s="5"/>
      <c r="E3" s="5"/>
      <c r="F3" s="5"/>
      <c r="G3" s="5"/>
      <c r="H3" s="5"/>
      <c r="I3" s="5"/>
      <c r="J3" s="5"/>
      <c r="K3" s="5"/>
      <c r="L3" s="5"/>
      <c r="M3" s="5"/>
      <c r="N3" s="5"/>
      <c r="O3" s="5"/>
    </row>
    <row r="4" spans="1:15" ht="23.1" customHeight="1">
      <c r="A4" s="5"/>
      <c r="B4" s="5"/>
      <c r="C4" s="5"/>
      <c r="D4" s="5"/>
      <c r="E4" s="5" t="s">
        <v>0</v>
      </c>
      <c r="F4" s="5"/>
      <c r="G4" s="5"/>
      <c r="H4" s="5"/>
      <c r="I4" s="5"/>
      <c r="J4" s="5"/>
      <c r="K4" s="5"/>
      <c r="L4" s="5"/>
      <c r="M4" s="5"/>
      <c r="N4" s="5"/>
      <c r="O4" s="5"/>
    </row>
    <row r="5" spans="1:15" ht="35.1" customHeight="1">
      <c r="A5" s="5"/>
      <c r="B5" s="158" t="s">
        <v>1</v>
      </c>
      <c r="C5" s="158"/>
      <c r="D5" s="158"/>
      <c r="E5" s="158"/>
      <c r="F5" s="158"/>
      <c r="G5" s="158"/>
      <c r="H5" s="158"/>
      <c r="I5" s="158"/>
      <c r="J5" s="158"/>
      <c r="K5" s="158"/>
      <c r="L5" s="5"/>
      <c r="M5" s="5"/>
      <c r="N5" s="5"/>
      <c r="O5" s="5"/>
    </row>
    <row r="6" spans="1:15" ht="72.95" customHeight="1">
      <c r="A6" s="5"/>
      <c r="B6" s="159" t="s">
        <v>2</v>
      </c>
      <c r="C6" s="158"/>
      <c r="D6" s="158"/>
      <c r="E6" s="158"/>
      <c r="F6" s="158"/>
      <c r="G6" s="158"/>
      <c r="H6" s="9"/>
      <c r="I6" s="9"/>
      <c r="J6" s="9"/>
      <c r="K6" s="9"/>
      <c r="L6" s="5"/>
      <c r="M6" s="5"/>
      <c r="N6" s="5"/>
      <c r="O6" s="5"/>
    </row>
    <row r="7" spans="1:15" ht="18.95" customHeight="1">
      <c r="A7" s="12"/>
      <c r="B7" s="13"/>
      <c r="C7" s="12"/>
      <c r="D7" s="12"/>
      <c r="E7" s="12"/>
      <c r="F7" s="12"/>
      <c r="G7" s="12"/>
      <c r="H7" s="12"/>
      <c r="I7" s="12"/>
      <c r="J7" s="12"/>
      <c r="K7" s="12"/>
      <c r="L7" s="12"/>
      <c r="M7" s="12"/>
      <c r="N7" s="12"/>
      <c r="O7" s="12"/>
    </row>
    <row r="8" spans="1:15" ht="6.95" customHeight="1">
      <c r="A8" s="2"/>
      <c r="B8" s="2"/>
      <c r="C8" s="2"/>
      <c r="D8" s="2"/>
      <c r="E8" s="2"/>
      <c r="F8" s="2"/>
      <c r="G8" s="2"/>
      <c r="H8" s="2"/>
      <c r="I8" s="2"/>
      <c r="J8" s="2"/>
      <c r="K8" s="2"/>
      <c r="L8" s="2"/>
      <c r="M8" s="2"/>
      <c r="N8" s="2"/>
      <c r="O8" s="2"/>
    </row>
    <row r="11" spans="1:15" ht="18.600000000000001">
      <c r="B11" s="129" t="s">
        <v>3</v>
      </c>
    </row>
    <row r="13" spans="1:15" ht="15.95">
      <c r="B13" s="18" t="s">
        <v>4</v>
      </c>
    </row>
    <row r="15" spans="1:15" ht="15.95">
      <c r="B15" s="18" t="s">
        <v>5</v>
      </c>
    </row>
    <row r="17" spans="2:12" ht="15.95">
      <c r="B17" s="18" t="s">
        <v>6</v>
      </c>
    </row>
    <row r="18" spans="2:12">
      <c r="L18" s="11"/>
    </row>
    <row r="19" spans="2:12" ht="18.600000000000001">
      <c r="B19" s="24" t="s">
        <v>7</v>
      </c>
    </row>
    <row r="20" spans="2:12">
      <c r="B20" s="21" t="s">
        <v>8</v>
      </c>
    </row>
    <row r="21" spans="2:12">
      <c r="B21" t="s">
        <v>9</v>
      </c>
    </row>
  </sheetData>
  <mergeCells count="2">
    <mergeCell ref="B5:K5"/>
    <mergeCell ref="B6:G6"/>
  </mergeCells>
  <hyperlinks>
    <hyperlink ref="B20" r:id="rId1" xr:uid="{BA97F474-DCCB-F148-8C77-BAB9A4CDE850}"/>
  </hyperlinks>
  <pageMargins left="0.7" right="0.7" top="0.75" bottom="0.75" header="0.3" footer="0.3"/>
  <pageSetup paperSize="9"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3F3B1-F6DE-C747-B5AF-7EF74660C78B}">
  <dimension ref="A1:Q34"/>
  <sheetViews>
    <sheetView showGridLines="0" tabSelected="1" zoomScaleNormal="100" workbookViewId="0">
      <pane ySplit="4" topLeftCell="A5" activePane="bottomLeft" state="frozen"/>
      <selection pane="bottomLeft" activeCell="G32" sqref="G32"/>
    </sheetView>
  </sheetViews>
  <sheetFormatPr defaultColWidth="11.42578125" defaultRowHeight="12.95"/>
  <cols>
    <col min="1" max="1" width="4.5703125" customWidth="1"/>
    <col min="3" max="3" width="17.140625" customWidth="1"/>
    <col min="13" max="13" width="7.85546875" customWidth="1"/>
  </cols>
  <sheetData>
    <row r="1" spans="1:17" s="36" customFormat="1" ht="36.950000000000003">
      <c r="A1" s="38"/>
      <c r="B1" s="38"/>
      <c r="C1" s="39"/>
      <c r="D1" s="38"/>
      <c r="E1" s="38"/>
      <c r="F1" s="38"/>
      <c r="G1" s="26"/>
      <c r="H1" s="26"/>
      <c r="I1" s="26"/>
      <c r="J1" s="27"/>
      <c r="K1" s="27"/>
      <c r="L1" s="27"/>
      <c r="M1" s="27"/>
      <c r="N1" s="20"/>
      <c r="O1" s="20"/>
      <c r="P1" s="20"/>
      <c r="Q1" s="20"/>
    </row>
    <row r="2" spans="1:17" ht="26.1" customHeight="1">
      <c r="A2" s="5"/>
      <c r="B2" s="5"/>
      <c r="C2" s="25"/>
      <c r="D2" s="28" t="s">
        <v>10</v>
      </c>
      <c r="E2" s="28"/>
      <c r="F2" s="28"/>
      <c r="G2" s="26"/>
      <c r="H2" s="26"/>
      <c r="I2" s="26"/>
      <c r="J2" s="27"/>
      <c r="K2" s="27"/>
      <c r="L2" s="27"/>
      <c r="M2" s="27"/>
      <c r="N2" s="20"/>
      <c r="O2" s="20"/>
      <c r="P2" s="20"/>
      <c r="Q2" s="20"/>
    </row>
    <row r="3" spans="1:17">
      <c r="A3" s="5"/>
      <c r="B3" s="5"/>
      <c r="C3" s="5"/>
      <c r="D3" s="5"/>
      <c r="E3" s="5"/>
      <c r="F3" s="5"/>
      <c r="G3" s="5"/>
      <c r="H3" s="5"/>
      <c r="I3" s="5"/>
      <c r="J3" s="5"/>
      <c r="K3" s="5"/>
      <c r="L3" s="5"/>
      <c r="M3" s="5"/>
    </row>
    <row r="4" spans="1:17" ht="6" customHeight="1">
      <c r="A4" s="2"/>
      <c r="B4" s="2"/>
      <c r="C4" s="2"/>
      <c r="D4" s="2"/>
      <c r="E4" s="2"/>
      <c r="F4" s="2"/>
      <c r="G4" s="2"/>
      <c r="H4" s="2"/>
      <c r="I4" s="2"/>
      <c r="J4" s="2"/>
      <c r="K4" s="2"/>
      <c r="L4" s="2"/>
      <c r="M4" s="2"/>
    </row>
    <row r="5" spans="1:17" ht="6" customHeight="1">
      <c r="A5" s="34"/>
      <c r="B5" s="34"/>
      <c r="C5" s="34"/>
      <c r="D5" s="34"/>
      <c r="E5" s="34"/>
      <c r="F5" s="34"/>
      <c r="G5" s="34"/>
      <c r="H5" s="34"/>
      <c r="I5" s="34"/>
      <c r="J5" s="34"/>
      <c r="K5" s="34"/>
      <c r="L5" s="34"/>
      <c r="M5" s="34"/>
    </row>
    <row r="6" spans="1:17" ht="42.95" customHeight="1">
      <c r="B6" s="160" t="s">
        <v>11</v>
      </c>
      <c r="C6" s="160"/>
      <c r="D6" s="160"/>
      <c r="E6" s="160"/>
      <c r="F6" s="160"/>
      <c r="G6" s="160"/>
      <c r="H6" s="160"/>
      <c r="I6" s="160"/>
      <c r="J6" s="160"/>
      <c r="K6" s="160"/>
      <c r="L6" s="160"/>
      <c r="M6" s="160"/>
      <c r="N6" s="14"/>
      <c r="O6" s="14"/>
      <c r="P6" s="14"/>
    </row>
    <row r="7" spans="1:17" ht="42.95" customHeight="1">
      <c r="B7" s="35" t="s">
        <v>12</v>
      </c>
      <c r="C7" s="40"/>
      <c r="D7" s="40"/>
      <c r="E7" s="40"/>
      <c r="F7" s="14"/>
      <c r="G7" s="14"/>
      <c r="H7" s="14"/>
      <c r="I7" s="14"/>
      <c r="J7" s="14"/>
      <c r="K7" s="14"/>
      <c r="L7" s="14"/>
      <c r="M7" s="14"/>
      <c r="N7" s="14"/>
      <c r="O7" s="14"/>
      <c r="P7" s="14"/>
    </row>
    <row r="8" spans="1:17" ht="12.95" customHeight="1">
      <c r="B8" s="35" t="s">
        <v>13</v>
      </c>
      <c r="C8" s="35"/>
      <c r="D8" s="35"/>
      <c r="E8" s="35"/>
    </row>
    <row r="9" spans="1:17">
      <c r="B9" s="35" t="s">
        <v>14</v>
      </c>
    </row>
    <row r="10" spans="1:17" ht="12.6" customHeight="1">
      <c r="B10" s="35" t="s">
        <v>15</v>
      </c>
    </row>
    <row r="11" spans="1:17">
      <c r="B11" s="68" t="s">
        <v>16</v>
      </c>
      <c r="C11" s="14"/>
      <c r="D11" s="14"/>
      <c r="E11" s="14"/>
    </row>
    <row r="12" spans="1:17" s="34" customFormat="1">
      <c r="B12" s="156" t="s">
        <v>17</v>
      </c>
      <c r="C12" s="157"/>
      <c r="D12" s="157"/>
      <c r="E12" s="157"/>
    </row>
    <row r="13" spans="1:17">
      <c r="B13" s="14"/>
      <c r="C13" s="14"/>
      <c r="D13" s="14"/>
      <c r="E13" s="14"/>
    </row>
    <row r="14" spans="1:17">
      <c r="B14" s="15" t="s">
        <v>18</v>
      </c>
    </row>
    <row r="15" spans="1:17">
      <c r="B15" t="s">
        <v>19</v>
      </c>
      <c r="C15" s="35" t="s">
        <v>20</v>
      </c>
      <c r="D15" s="16"/>
    </row>
    <row r="16" spans="1:17">
      <c r="B16" t="s">
        <v>21</v>
      </c>
      <c r="C16" s="35" t="s">
        <v>22</v>
      </c>
    </row>
    <row r="17" spans="2:4">
      <c r="B17" t="s">
        <v>23</v>
      </c>
      <c r="C17" s="35" t="s">
        <v>24</v>
      </c>
    </row>
    <row r="18" spans="2:4">
      <c r="B18" t="s">
        <v>25</v>
      </c>
      <c r="C18" s="35" t="s">
        <v>26</v>
      </c>
    </row>
    <row r="19" spans="2:4">
      <c r="B19" t="s">
        <v>27</v>
      </c>
      <c r="C19" s="35" t="s">
        <v>28</v>
      </c>
      <c r="D19" s="37"/>
    </row>
    <row r="20" spans="2:4">
      <c r="B20" t="s">
        <v>29</v>
      </c>
      <c r="C20" s="35" t="s">
        <v>30</v>
      </c>
    </row>
    <row r="21" spans="2:4">
      <c r="B21" t="s">
        <v>31</v>
      </c>
      <c r="C21" s="35" t="s">
        <v>32</v>
      </c>
    </row>
    <row r="22" spans="2:4">
      <c r="B22" t="s">
        <v>33</v>
      </c>
      <c r="C22" s="35" t="s">
        <v>34</v>
      </c>
    </row>
    <row r="23" spans="2:4">
      <c r="B23" t="s">
        <v>35</v>
      </c>
      <c r="C23" t="s">
        <v>36</v>
      </c>
    </row>
    <row r="24" spans="2:4">
      <c r="B24" t="s">
        <v>37</v>
      </c>
      <c r="C24" t="s">
        <v>38</v>
      </c>
    </row>
    <row r="25" spans="2:4">
      <c r="B25" t="s">
        <v>39</v>
      </c>
      <c r="C25" s="35" t="s">
        <v>40</v>
      </c>
    </row>
    <row r="26" spans="2:4">
      <c r="B26" t="s">
        <v>41</v>
      </c>
      <c r="C26" s="35" t="s">
        <v>42</v>
      </c>
    </row>
    <row r="27" spans="2:4">
      <c r="B27" t="s">
        <v>43</v>
      </c>
      <c r="C27" t="s">
        <v>44</v>
      </c>
    </row>
    <row r="28" spans="2:4">
      <c r="B28" t="s">
        <v>45</v>
      </c>
      <c r="C28" s="35" t="s">
        <v>46</v>
      </c>
    </row>
    <row r="29" spans="2:4">
      <c r="B29" t="s">
        <v>47</v>
      </c>
      <c r="C29" t="s">
        <v>48</v>
      </c>
    </row>
    <row r="30" spans="2:4">
      <c r="B30" t="s">
        <v>49</v>
      </c>
      <c r="C30" s="35" t="s">
        <v>50</v>
      </c>
    </row>
    <row r="31" spans="2:4">
      <c r="B31" t="s">
        <v>51</v>
      </c>
      <c r="C31" t="s">
        <v>52</v>
      </c>
    </row>
    <row r="32" spans="2:4">
      <c r="B32" t="s">
        <v>53</v>
      </c>
      <c r="C32" t="s">
        <v>54</v>
      </c>
    </row>
    <row r="33" spans="2:3">
      <c r="B33" t="s">
        <v>55</v>
      </c>
      <c r="C33" t="s">
        <v>56</v>
      </c>
    </row>
    <row r="34" spans="2:3">
      <c r="B34" t="s">
        <v>57</v>
      </c>
      <c r="C34" t="s">
        <v>58</v>
      </c>
    </row>
  </sheetData>
  <mergeCells count="1">
    <mergeCell ref="B6:M6"/>
  </mergeCells>
  <pageMargins left="0.7" right="0.7" top="0.75" bottom="0.75" header="0.3" footer="0.3"/>
  <pageSetup paperSize="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28970-9D57-4254-9E61-44BB8F34B41B}">
  <dimension ref="A1:AM43"/>
  <sheetViews>
    <sheetView showGridLines="0" zoomScale="115" zoomScaleNormal="115" workbookViewId="0">
      <selection activeCell="K6" sqref="K6"/>
    </sheetView>
  </sheetViews>
  <sheetFormatPr defaultColWidth="11.42578125" defaultRowHeight="12.95"/>
  <cols>
    <col min="1" max="1" width="4.140625" style="74" customWidth="1"/>
    <col min="2" max="2" width="6.85546875" style="74" bestFit="1" customWidth="1"/>
    <col min="3" max="4" width="4.28515625" style="74" customWidth="1"/>
    <col min="5" max="5" width="5.85546875" style="74" customWidth="1"/>
    <col min="6" max="7" width="4.28515625" style="74" customWidth="1"/>
    <col min="8" max="8" width="5.85546875" style="74" customWidth="1"/>
    <col min="9" max="10" width="4.28515625" style="74" customWidth="1"/>
    <col min="11" max="11" width="5.85546875" style="74" customWidth="1"/>
    <col min="12" max="13" width="4.28515625" style="74" customWidth="1"/>
    <col min="14" max="14" width="5.85546875" style="74" customWidth="1"/>
    <col min="15" max="16" width="4.28515625" style="74" customWidth="1"/>
    <col min="17" max="17" width="5.85546875" style="74" customWidth="1"/>
    <col min="18" max="19" width="4.28515625" style="74" customWidth="1"/>
    <col min="20" max="20" width="5.85546875" style="74" customWidth="1"/>
    <col min="21" max="22" width="4.28515625" style="74" customWidth="1"/>
    <col min="23" max="23" width="5.85546875" style="74" customWidth="1"/>
    <col min="24" max="25" width="4.28515625" style="74" customWidth="1"/>
    <col min="26" max="26" width="5.85546875" style="74" customWidth="1"/>
    <col min="27" max="29" width="4.28515625" style="74" customWidth="1"/>
    <col min="30" max="30" width="5.85546875" style="74" customWidth="1"/>
    <col min="31" max="33" width="4.28515625" style="74" customWidth="1"/>
    <col min="34" max="34" width="5.85546875" style="74" customWidth="1"/>
  </cols>
  <sheetData>
    <row r="1" spans="1:39" ht="36.950000000000003">
      <c r="A1" s="81"/>
      <c r="B1" s="81"/>
      <c r="C1" s="82"/>
      <c r="D1" s="170"/>
      <c r="E1" s="170"/>
      <c r="F1" s="170"/>
      <c r="G1" s="170"/>
      <c r="H1" s="170"/>
      <c r="I1" s="73" t="s">
        <v>59</v>
      </c>
      <c r="J1" s="64"/>
      <c r="K1" s="27"/>
      <c r="L1" s="27"/>
      <c r="M1" s="27"/>
      <c r="N1" s="81"/>
      <c r="O1" s="81"/>
      <c r="P1" s="82"/>
      <c r="Q1" s="83"/>
      <c r="R1" s="83"/>
      <c r="S1" s="83"/>
      <c r="T1" s="83"/>
      <c r="U1" s="83"/>
      <c r="V1" s="26"/>
      <c r="W1" s="27"/>
      <c r="X1" s="27"/>
      <c r="Y1" s="27"/>
      <c r="Z1" s="27"/>
      <c r="AA1" s="81"/>
      <c r="AB1" s="81"/>
      <c r="AC1" s="81"/>
      <c r="AD1" s="83"/>
      <c r="AE1" s="83"/>
      <c r="AF1" s="83"/>
      <c r="AG1" s="83"/>
      <c r="AH1" s="83"/>
      <c r="AI1" s="65"/>
      <c r="AJ1" s="20"/>
      <c r="AK1" s="20"/>
      <c r="AL1" s="20"/>
      <c r="AM1" s="20"/>
    </row>
    <row r="2" spans="1:39" ht="27" customHeight="1">
      <c r="A2" s="81"/>
      <c r="B2" s="81"/>
      <c r="C2" s="82"/>
      <c r="D2" s="170"/>
      <c r="E2" s="170"/>
      <c r="F2" s="170"/>
      <c r="G2" s="170"/>
      <c r="H2" s="170"/>
      <c r="I2" s="73" t="s">
        <v>60</v>
      </c>
      <c r="J2" s="27"/>
      <c r="K2" s="27"/>
      <c r="L2" s="27"/>
      <c r="M2" s="27"/>
      <c r="N2" s="81"/>
      <c r="O2" s="81"/>
      <c r="P2" s="82"/>
      <c r="Q2" s="83"/>
      <c r="R2" s="83"/>
      <c r="S2" s="83"/>
      <c r="T2" s="83"/>
      <c r="U2" s="83"/>
      <c r="V2" s="26"/>
      <c r="W2" s="27"/>
      <c r="X2" s="27"/>
      <c r="Y2" s="27"/>
      <c r="Z2" s="27"/>
      <c r="AA2" s="81"/>
      <c r="AB2" s="81"/>
      <c r="AC2" s="81"/>
      <c r="AD2" s="170"/>
      <c r="AE2" s="170"/>
      <c r="AF2" s="170"/>
      <c r="AG2" s="170"/>
      <c r="AH2" s="170"/>
      <c r="AI2" s="65"/>
      <c r="AJ2" s="20"/>
      <c r="AK2" s="20"/>
      <c r="AL2" s="20"/>
      <c r="AM2" s="20"/>
    </row>
    <row r="3" spans="1:39">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9" ht="6.95" customHeight="1">
      <c r="A4" s="84"/>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row>
    <row r="6" spans="1:39">
      <c r="B6" s="85" t="s">
        <v>61</v>
      </c>
    </row>
    <row r="7" spans="1:39">
      <c r="D7" s="130"/>
    </row>
    <row r="8" spans="1:39">
      <c r="B8" s="86"/>
      <c r="C8" s="161" t="s">
        <v>62</v>
      </c>
      <c r="D8" s="162"/>
      <c r="E8" s="163"/>
      <c r="F8" s="161" t="s">
        <v>63</v>
      </c>
      <c r="G8" s="162"/>
      <c r="H8" s="163"/>
      <c r="I8" s="161" t="s">
        <v>64</v>
      </c>
      <c r="J8" s="162"/>
      <c r="K8" s="163"/>
      <c r="L8" s="161" t="s">
        <v>65</v>
      </c>
      <c r="M8" s="162"/>
      <c r="N8" s="163"/>
      <c r="O8" s="161" t="s">
        <v>66</v>
      </c>
      <c r="P8" s="162"/>
      <c r="Q8" s="163"/>
      <c r="R8" s="161" t="s">
        <v>67</v>
      </c>
      <c r="S8" s="162"/>
      <c r="T8" s="163"/>
      <c r="U8" s="161" t="s">
        <v>68</v>
      </c>
      <c r="V8" s="162"/>
      <c r="W8" s="163"/>
      <c r="X8" s="161" t="s">
        <v>69</v>
      </c>
      <c r="Y8" s="162"/>
      <c r="Z8" s="163"/>
      <c r="AA8" s="161" t="s">
        <v>70</v>
      </c>
      <c r="AB8" s="162"/>
      <c r="AC8" s="162"/>
      <c r="AD8" s="163"/>
      <c r="AE8" s="161" t="s">
        <v>71</v>
      </c>
      <c r="AF8" s="162"/>
      <c r="AG8" s="162"/>
      <c r="AH8" s="163"/>
    </row>
    <row r="9" spans="1:39" s="75" customFormat="1">
      <c r="B9" s="76"/>
      <c r="C9" s="77" t="s">
        <v>72</v>
      </c>
      <c r="D9" s="77" t="s">
        <v>73</v>
      </c>
      <c r="E9" s="78" t="s">
        <v>74</v>
      </c>
      <c r="F9" s="77" t="s">
        <v>72</v>
      </c>
      <c r="G9" s="77" t="s">
        <v>73</v>
      </c>
      <c r="H9" s="78" t="s">
        <v>74</v>
      </c>
      <c r="I9" s="77" t="s">
        <v>72</v>
      </c>
      <c r="J9" s="77" t="s">
        <v>73</v>
      </c>
      <c r="K9" s="78" t="s">
        <v>74</v>
      </c>
      <c r="L9" s="77" t="s">
        <v>72</v>
      </c>
      <c r="M9" s="77" t="s">
        <v>73</v>
      </c>
      <c r="N9" s="78" t="s">
        <v>74</v>
      </c>
      <c r="O9" s="77" t="s">
        <v>72</v>
      </c>
      <c r="P9" s="77" t="s">
        <v>73</v>
      </c>
      <c r="Q9" s="78" t="s">
        <v>74</v>
      </c>
      <c r="R9" s="77" t="s">
        <v>72</v>
      </c>
      <c r="S9" s="77" t="s">
        <v>73</v>
      </c>
      <c r="T9" s="78" t="s">
        <v>74</v>
      </c>
      <c r="U9" s="77" t="s">
        <v>72</v>
      </c>
      <c r="V9" s="77" t="s">
        <v>73</v>
      </c>
      <c r="W9" s="78" t="s">
        <v>74</v>
      </c>
      <c r="X9" s="77" t="s">
        <v>72</v>
      </c>
      <c r="Y9" s="77" t="s">
        <v>73</v>
      </c>
      <c r="Z9" s="78" t="s">
        <v>74</v>
      </c>
      <c r="AA9" s="77" t="s">
        <v>72</v>
      </c>
      <c r="AB9" s="77" t="s">
        <v>73</v>
      </c>
      <c r="AC9" s="77" t="s">
        <v>57</v>
      </c>
      <c r="AD9" s="78" t="s">
        <v>74</v>
      </c>
      <c r="AE9" s="79" t="s">
        <v>72</v>
      </c>
      <c r="AF9" s="79" t="s">
        <v>73</v>
      </c>
      <c r="AG9" s="79" t="s">
        <v>57</v>
      </c>
      <c r="AH9" s="80" t="s">
        <v>74</v>
      </c>
    </row>
    <row r="10" spans="1:39">
      <c r="B10" s="164" t="s">
        <v>75</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6"/>
    </row>
    <row r="11" spans="1:39">
      <c r="B11" s="87" t="s">
        <v>21</v>
      </c>
      <c r="C11" s="88">
        <v>44</v>
      </c>
      <c r="D11" s="89">
        <v>50</v>
      </c>
      <c r="E11" s="90">
        <f>D11/(C11+D11)*100</f>
        <v>53.191489361702125</v>
      </c>
      <c r="F11" s="88">
        <v>23</v>
      </c>
      <c r="G11" s="89">
        <v>22</v>
      </c>
      <c r="H11" s="90">
        <f>G11/(F11+G11)*100</f>
        <v>48.888888888888886</v>
      </c>
      <c r="I11" s="88">
        <v>23</v>
      </c>
      <c r="J11" s="89">
        <v>31</v>
      </c>
      <c r="K11" s="90">
        <f>J11/(I11+J11)*100</f>
        <v>57.407407407407405</v>
      </c>
      <c r="L11" s="88">
        <v>17</v>
      </c>
      <c r="M11" s="89">
        <v>18</v>
      </c>
      <c r="N11" s="90">
        <f>M11/(L11+M11)*100</f>
        <v>51.428571428571423</v>
      </c>
      <c r="O11" s="88">
        <v>25</v>
      </c>
      <c r="P11" s="89">
        <v>21</v>
      </c>
      <c r="Q11" s="90">
        <f>P11/(O11+P11)*100</f>
        <v>45.652173913043477</v>
      </c>
      <c r="R11" s="88">
        <v>13</v>
      </c>
      <c r="S11" s="89">
        <v>15</v>
      </c>
      <c r="T11" s="90">
        <f>S11/(R11+S11)*100</f>
        <v>53.571428571428569</v>
      </c>
      <c r="U11" s="88">
        <v>4</v>
      </c>
      <c r="V11" s="89">
        <v>6</v>
      </c>
      <c r="W11" s="90">
        <f>V11/(U11+V11)*100</f>
        <v>60</v>
      </c>
      <c r="X11" s="88">
        <v>4</v>
      </c>
      <c r="Y11" s="89">
        <v>6</v>
      </c>
      <c r="Z11" s="90">
        <f>Y11/(X11+Y11)*100</f>
        <v>60</v>
      </c>
      <c r="AA11" s="88">
        <v>3</v>
      </c>
      <c r="AB11" s="89">
        <v>1</v>
      </c>
      <c r="AC11" s="89"/>
      <c r="AD11" s="90">
        <f>AB11/(AA11+AB11)*100</f>
        <v>25</v>
      </c>
      <c r="AE11" s="91">
        <f t="shared" ref="AE11:AE20" si="0">C11+F11+I11+L11+O11+R11+U11+X11+AA11</f>
        <v>156</v>
      </c>
      <c r="AF11" s="92">
        <f t="shared" ref="AF11:AF20" si="1">D11+G11+J11+M11+P11+S11+V11+Y11+AB11</f>
        <v>170</v>
      </c>
      <c r="AG11" s="153">
        <v>0</v>
      </c>
      <c r="AH11" s="93">
        <f t="shared" ref="AH11:AH18" si="2">AF11/(AE11+AF11)*100</f>
        <v>52.147239263803677</v>
      </c>
    </row>
    <row r="12" spans="1:39">
      <c r="B12" s="94" t="s">
        <v>43</v>
      </c>
      <c r="C12" s="95">
        <v>22</v>
      </c>
      <c r="D12" s="96">
        <v>6</v>
      </c>
      <c r="E12" s="97">
        <f>D12/(C12+D12)*100</f>
        <v>21.428571428571427</v>
      </c>
      <c r="F12" s="98">
        <v>15</v>
      </c>
      <c r="G12" s="96">
        <v>9</v>
      </c>
      <c r="H12" s="97">
        <f>G12/(F12+G12)*100</f>
        <v>37.5</v>
      </c>
      <c r="I12" s="98">
        <v>14</v>
      </c>
      <c r="J12" s="99">
        <v>6</v>
      </c>
      <c r="K12" s="97">
        <f>J12/(I12+J12)*100</f>
        <v>30</v>
      </c>
      <c r="L12" s="98"/>
      <c r="M12" s="99"/>
      <c r="N12" s="97"/>
      <c r="O12" s="98">
        <v>5</v>
      </c>
      <c r="P12" s="99">
        <v>2</v>
      </c>
      <c r="Q12" s="97">
        <f>P12/(O12+P12)*100</f>
        <v>28.571428571428569</v>
      </c>
      <c r="R12" s="98">
        <v>11</v>
      </c>
      <c r="S12" s="99">
        <v>2</v>
      </c>
      <c r="T12" s="97">
        <f>S12/(R12+S12)*100</f>
        <v>15.384615384615385</v>
      </c>
      <c r="U12" s="98">
        <v>10</v>
      </c>
      <c r="V12" s="99">
        <v>4</v>
      </c>
      <c r="W12" s="97">
        <f>V12/(U12+V12)*100</f>
        <v>28.571428571428569</v>
      </c>
      <c r="X12" s="98">
        <v>5</v>
      </c>
      <c r="Y12" s="99">
        <v>4</v>
      </c>
      <c r="Z12" s="97">
        <f>Y12/(X12+Y12)*100</f>
        <v>44.444444444444443</v>
      </c>
      <c r="AA12" s="98"/>
      <c r="AB12" s="99"/>
      <c r="AC12" s="99"/>
      <c r="AD12" s="97"/>
      <c r="AE12" s="100">
        <f t="shared" si="0"/>
        <v>82</v>
      </c>
      <c r="AF12" s="101">
        <f t="shared" si="1"/>
        <v>33</v>
      </c>
      <c r="AG12" s="149">
        <v>0</v>
      </c>
      <c r="AH12" s="102">
        <f t="shared" si="2"/>
        <v>28.695652173913043</v>
      </c>
    </row>
    <row r="13" spans="1:39">
      <c r="B13" s="87" t="s">
        <v>47</v>
      </c>
      <c r="C13" s="88">
        <v>12</v>
      </c>
      <c r="D13" s="89">
        <v>3</v>
      </c>
      <c r="E13" s="90">
        <f>D13/(C13+D13)*100</f>
        <v>20</v>
      </c>
      <c r="F13" s="88">
        <v>9</v>
      </c>
      <c r="G13" s="89">
        <v>2</v>
      </c>
      <c r="H13" s="90">
        <f>G13/(F13+G13)*100</f>
        <v>18.181818181818183</v>
      </c>
      <c r="I13" s="88">
        <v>5</v>
      </c>
      <c r="J13" s="89">
        <v>4</v>
      </c>
      <c r="K13" s="90">
        <f>J13/(I13+J13)*100</f>
        <v>44.444444444444443</v>
      </c>
      <c r="L13" s="88"/>
      <c r="M13" s="89"/>
      <c r="N13" s="90"/>
      <c r="O13" s="88">
        <v>5</v>
      </c>
      <c r="P13" s="89">
        <v>1</v>
      </c>
      <c r="Q13" s="90">
        <f>P13/(O13+P13)*100</f>
        <v>16.666666666666664</v>
      </c>
      <c r="R13" s="88"/>
      <c r="S13" s="89"/>
      <c r="T13" s="90"/>
      <c r="U13" s="88"/>
      <c r="V13" s="89"/>
      <c r="W13" s="90"/>
      <c r="X13" s="88"/>
      <c r="Y13" s="89"/>
      <c r="Z13" s="90"/>
      <c r="AA13" s="88"/>
      <c r="AB13" s="89"/>
      <c r="AC13" s="89"/>
      <c r="AD13" s="90"/>
      <c r="AE13" s="91">
        <f t="shared" si="0"/>
        <v>31</v>
      </c>
      <c r="AF13" s="92">
        <f t="shared" si="1"/>
        <v>10</v>
      </c>
      <c r="AG13" s="153">
        <v>0</v>
      </c>
      <c r="AH13" s="93">
        <f t="shared" si="2"/>
        <v>24.390243902439025</v>
      </c>
    </row>
    <row r="14" spans="1:39">
      <c r="B14" s="94" t="s">
        <v>29</v>
      </c>
      <c r="C14" s="98"/>
      <c r="D14" s="99"/>
      <c r="E14" s="97"/>
      <c r="F14" s="98"/>
      <c r="G14" s="99"/>
      <c r="H14" s="97"/>
      <c r="I14" s="98"/>
      <c r="J14" s="99"/>
      <c r="K14" s="97"/>
      <c r="L14" s="98"/>
      <c r="M14" s="99"/>
      <c r="N14" s="97"/>
      <c r="O14" s="98"/>
      <c r="P14" s="99"/>
      <c r="Q14" s="97"/>
      <c r="R14" s="98"/>
      <c r="S14" s="99"/>
      <c r="T14" s="97"/>
      <c r="U14" s="98"/>
      <c r="V14" s="99"/>
      <c r="W14" s="97"/>
      <c r="X14" s="98"/>
      <c r="Y14" s="99"/>
      <c r="Z14" s="97"/>
      <c r="AA14" s="69">
        <v>12</v>
      </c>
      <c r="AB14" s="63">
        <v>5</v>
      </c>
      <c r="AC14" s="99"/>
      <c r="AD14" s="97">
        <f>AB14/(AA14+AB14)*100</f>
        <v>29.411764705882355</v>
      </c>
      <c r="AE14" s="100">
        <f t="shared" si="0"/>
        <v>12</v>
      </c>
      <c r="AF14" s="101">
        <f t="shared" si="1"/>
        <v>5</v>
      </c>
      <c r="AG14" s="149">
        <v>0</v>
      </c>
      <c r="AH14" s="102">
        <f t="shared" si="2"/>
        <v>29.411764705882355</v>
      </c>
    </row>
    <row r="15" spans="1:39">
      <c r="B15" s="87" t="s">
        <v>45</v>
      </c>
      <c r="C15" s="88"/>
      <c r="D15" s="89"/>
      <c r="E15" s="90"/>
      <c r="F15" s="88"/>
      <c r="G15" s="89"/>
      <c r="H15" s="90"/>
      <c r="I15" s="88"/>
      <c r="J15" s="89"/>
      <c r="K15" s="90"/>
      <c r="L15" s="88">
        <v>37</v>
      </c>
      <c r="M15" s="89">
        <v>15</v>
      </c>
      <c r="N15" s="90">
        <f>M15/(L15+M15)*100</f>
        <v>28.846153846153843</v>
      </c>
      <c r="O15" s="88"/>
      <c r="P15" s="89"/>
      <c r="Q15" s="90"/>
      <c r="R15" s="88"/>
      <c r="S15" s="89"/>
      <c r="T15" s="90"/>
      <c r="U15" s="88"/>
      <c r="V15" s="89"/>
      <c r="W15" s="90"/>
      <c r="X15" s="88"/>
      <c r="Y15" s="89"/>
      <c r="Z15" s="90"/>
      <c r="AA15" s="88"/>
      <c r="AB15" s="89"/>
      <c r="AC15" s="89"/>
      <c r="AD15" s="90"/>
      <c r="AE15" s="91">
        <f t="shared" si="0"/>
        <v>37</v>
      </c>
      <c r="AF15" s="92">
        <f t="shared" si="1"/>
        <v>15</v>
      </c>
      <c r="AG15" s="153">
        <v>0</v>
      </c>
      <c r="AH15" s="93">
        <f t="shared" si="2"/>
        <v>28.846153846153843</v>
      </c>
    </row>
    <row r="16" spans="1:39">
      <c r="B16" s="94" t="s">
        <v>31</v>
      </c>
      <c r="C16" s="98"/>
      <c r="D16" s="99">
        <v>1</v>
      </c>
      <c r="E16" s="97">
        <f>D16/(C16+D16)*100</f>
        <v>100</v>
      </c>
      <c r="F16" s="98"/>
      <c r="G16" s="99">
        <v>3</v>
      </c>
      <c r="H16" s="97">
        <f>G16/(F16+G16)*100</f>
        <v>100</v>
      </c>
      <c r="I16" s="98">
        <v>1</v>
      </c>
      <c r="J16" s="99">
        <v>2</v>
      </c>
      <c r="K16" s="97">
        <f>J16/(I16+J16)*100</f>
        <v>66.666666666666657</v>
      </c>
      <c r="L16" s="98">
        <v>1</v>
      </c>
      <c r="M16" s="99"/>
      <c r="N16" s="97">
        <f>M16/(L16+M16)*100</f>
        <v>0</v>
      </c>
      <c r="O16" s="98"/>
      <c r="P16" s="99"/>
      <c r="Q16" s="97"/>
      <c r="R16" s="98"/>
      <c r="S16" s="99"/>
      <c r="T16" s="97"/>
      <c r="U16" s="98">
        <v>1</v>
      </c>
      <c r="V16" s="96">
        <v>4</v>
      </c>
      <c r="W16" s="118">
        <f>V16/(U16+V16)*100</f>
        <v>80</v>
      </c>
      <c r="X16" s="95">
        <v>2</v>
      </c>
      <c r="Y16" s="96">
        <v>2</v>
      </c>
      <c r="Z16" s="118">
        <f>Y16/(X16+Y16)*100</f>
        <v>50</v>
      </c>
      <c r="AA16" s="95"/>
      <c r="AB16" s="148"/>
      <c r="AC16" s="96">
        <v>1</v>
      </c>
      <c r="AD16" s="155">
        <v>0</v>
      </c>
      <c r="AE16" s="100">
        <f t="shared" si="0"/>
        <v>5</v>
      </c>
      <c r="AF16" s="101">
        <f>D16+G16+J16+M16+P16+S16+V16+Y16+AB16</f>
        <v>12</v>
      </c>
      <c r="AG16" s="149">
        <f>AC16</f>
        <v>1</v>
      </c>
      <c r="AH16" s="102">
        <f>AF16/(AE16+AF16)*100</f>
        <v>70.588235294117652</v>
      </c>
    </row>
    <row r="17" spans="2:34">
      <c r="B17" s="87" t="s">
        <v>27</v>
      </c>
      <c r="C17" s="88"/>
      <c r="D17" s="89">
        <v>1</v>
      </c>
      <c r="E17" s="90">
        <f>D17/(C17+D17)*100</f>
        <v>100</v>
      </c>
      <c r="F17" s="88"/>
      <c r="G17" s="89"/>
      <c r="H17" s="90"/>
      <c r="I17" s="88"/>
      <c r="J17" s="89"/>
      <c r="K17" s="90"/>
      <c r="L17" s="88"/>
      <c r="M17" s="89"/>
      <c r="N17" s="90"/>
      <c r="O17" s="88"/>
      <c r="P17" s="89"/>
      <c r="Q17" s="90"/>
      <c r="R17" s="88"/>
      <c r="S17" s="89"/>
      <c r="T17" s="90"/>
      <c r="U17" s="88"/>
      <c r="V17" s="89"/>
      <c r="W17" s="90"/>
      <c r="X17" s="88"/>
      <c r="Y17" s="89"/>
      <c r="Z17" s="90"/>
      <c r="AA17" s="88"/>
      <c r="AB17" s="89"/>
      <c r="AC17" s="89"/>
      <c r="AD17" s="90"/>
      <c r="AE17" s="91">
        <f t="shared" si="0"/>
        <v>0</v>
      </c>
      <c r="AF17" s="92">
        <f t="shared" si="1"/>
        <v>1</v>
      </c>
      <c r="AG17" s="153">
        <v>0</v>
      </c>
      <c r="AH17" s="93">
        <f t="shared" si="2"/>
        <v>100</v>
      </c>
    </row>
    <row r="18" spans="2:34">
      <c r="B18" s="94" t="s">
        <v>37</v>
      </c>
      <c r="C18" s="98">
        <v>1</v>
      </c>
      <c r="D18" s="99"/>
      <c r="E18" s="103">
        <f>D18/(C18+D18)*100</f>
        <v>0</v>
      </c>
      <c r="F18" s="98"/>
      <c r="G18" s="99"/>
      <c r="H18" s="97"/>
      <c r="I18" s="98"/>
      <c r="J18" s="99"/>
      <c r="K18" s="97"/>
      <c r="L18" s="98">
        <v>3</v>
      </c>
      <c r="M18" s="99"/>
      <c r="N18" s="97">
        <f>M18/(L18+M18)*100</f>
        <v>0</v>
      </c>
      <c r="O18" s="98"/>
      <c r="P18" s="99"/>
      <c r="Q18" s="97"/>
      <c r="R18" s="98"/>
      <c r="S18" s="99"/>
      <c r="T18" s="97"/>
      <c r="U18" s="98"/>
      <c r="V18" s="99"/>
      <c r="W18" s="97"/>
      <c r="X18" s="98"/>
      <c r="Y18" s="99"/>
      <c r="Z18" s="97"/>
      <c r="AA18" s="98"/>
      <c r="AB18" s="99"/>
      <c r="AC18" s="99"/>
      <c r="AD18" s="97"/>
      <c r="AE18" s="100">
        <f t="shared" si="0"/>
        <v>4</v>
      </c>
      <c r="AF18" s="101">
        <f t="shared" si="1"/>
        <v>0</v>
      </c>
      <c r="AG18" s="149">
        <v>0</v>
      </c>
      <c r="AH18" s="102">
        <f t="shared" si="2"/>
        <v>0</v>
      </c>
    </row>
    <row r="19" spans="2:34">
      <c r="B19" s="104" t="s">
        <v>49</v>
      </c>
      <c r="C19" s="105"/>
      <c r="D19" s="89"/>
      <c r="E19" s="106"/>
      <c r="F19" s="105"/>
      <c r="G19" s="89"/>
      <c r="H19" s="90"/>
      <c r="I19" s="88"/>
      <c r="J19" s="89"/>
      <c r="K19" s="90"/>
      <c r="L19" s="88"/>
      <c r="M19" s="89"/>
      <c r="N19" s="90"/>
      <c r="O19" s="88"/>
      <c r="P19" s="89"/>
      <c r="Q19" s="90"/>
      <c r="R19" s="88"/>
      <c r="S19" s="89"/>
      <c r="T19" s="90"/>
      <c r="U19" s="88"/>
      <c r="V19" s="89"/>
      <c r="W19" s="90"/>
      <c r="X19" s="88"/>
      <c r="Y19" s="89"/>
      <c r="Z19" s="90"/>
      <c r="AA19" s="88"/>
      <c r="AB19" s="89"/>
      <c r="AC19" s="89"/>
      <c r="AD19" s="90"/>
      <c r="AE19" s="91">
        <f t="shared" si="0"/>
        <v>0</v>
      </c>
      <c r="AF19" s="92">
        <f t="shared" si="1"/>
        <v>0</v>
      </c>
      <c r="AG19" s="153">
        <v>0</v>
      </c>
      <c r="AH19" s="93">
        <v>0</v>
      </c>
    </row>
    <row r="20" spans="2:34">
      <c r="B20" s="107" t="s">
        <v>53</v>
      </c>
      <c r="C20" s="108"/>
      <c r="D20" s="99"/>
      <c r="E20" s="103"/>
      <c r="F20" s="108"/>
      <c r="G20" s="99"/>
      <c r="H20" s="97"/>
      <c r="I20" s="98"/>
      <c r="J20" s="99"/>
      <c r="K20" s="97"/>
      <c r="L20" s="98"/>
      <c r="M20" s="99"/>
      <c r="N20" s="97"/>
      <c r="O20" s="98"/>
      <c r="P20" s="99"/>
      <c r="Q20" s="97"/>
      <c r="R20" s="98"/>
      <c r="S20" s="99"/>
      <c r="T20" s="97"/>
      <c r="U20" s="98">
        <v>1</v>
      </c>
      <c r="V20" s="99"/>
      <c r="W20" s="118">
        <f>V20/(U20+V20)*100</f>
        <v>0</v>
      </c>
      <c r="X20" s="98"/>
      <c r="Y20" s="99"/>
      <c r="Z20" s="97"/>
      <c r="AA20" s="98"/>
      <c r="AB20" s="99"/>
      <c r="AC20" s="99"/>
      <c r="AD20" s="97"/>
      <c r="AE20" s="119">
        <f t="shared" si="0"/>
        <v>1</v>
      </c>
      <c r="AF20" s="120">
        <f t="shared" si="1"/>
        <v>0</v>
      </c>
      <c r="AG20" s="149">
        <v>0</v>
      </c>
      <c r="AH20" s="93">
        <v>0</v>
      </c>
    </row>
    <row r="21" spans="2:34">
      <c r="B21" s="104" t="s">
        <v>35</v>
      </c>
      <c r="C21" s="105"/>
      <c r="D21" s="89"/>
      <c r="E21" s="106"/>
      <c r="F21" s="105"/>
      <c r="G21" s="89"/>
      <c r="H21" s="90"/>
      <c r="I21" s="88"/>
      <c r="J21" s="89"/>
      <c r="K21" s="90"/>
      <c r="L21" s="88"/>
      <c r="M21" s="89"/>
      <c r="N21" s="90"/>
      <c r="O21" s="88"/>
      <c r="P21" s="89"/>
      <c r="Q21" s="90"/>
      <c r="R21" s="88"/>
      <c r="S21" s="89"/>
      <c r="T21" s="90"/>
      <c r="U21" s="88"/>
      <c r="V21" s="89"/>
      <c r="W21" s="152"/>
      <c r="X21" s="88"/>
      <c r="Y21" s="89"/>
      <c r="Z21" s="90"/>
      <c r="AA21" s="88"/>
      <c r="AB21" s="89"/>
      <c r="AC21" s="89"/>
      <c r="AD21" s="90"/>
      <c r="AE21" s="91">
        <v>1</v>
      </c>
      <c r="AF21" s="92">
        <v>0</v>
      </c>
      <c r="AG21" s="153">
        <v>0</v>
      </c>
      <c r="AH21" s="93">
        <f>AF21/(AE21+AF21)*100</f>
        <v>0</v>
      </c>
    </row>
    <row r="22" spans="2:34">
      <c r="B22" s="107" t="s">
        <v>33</v>
      </c>
      <c r="C22" s="108">
        <v>2</v>
      </c>
      <c r="D22" s="99">
        <v>8</v>
      </c>
      <c r="E22" s="103">
        <f t="shared" ref="E22:E23" si="3">D22/(C22+D22)*100</f>
        <v>80</v>
      </c>
      <c r="F22" s="108">
        <v>6</v>
      </c>
      <c r="G22" s="99">
        <v>3</v>
      </c>
      <c r="H22" s="97">
        <f>G22/(F22+G22)*100</f>
        <v>33.333333333333329</v>
      </c>
      <c r="I22" s="98">
        <v>2</v>
      </c>
      <c r="J22" s="99"/>
      <c r="K22" s="97">
        <f>J22/(I22+J22)*100</f>
        <v>0</v>
      </c>
      <c r="L22" s="95">
        <v>1</v>
      </c>
      <c r="M22" s="96">
        <v>1</v>
      </c>
      <c r="N22" s="118">
        <f>M22/(L22+M22)*100</f>
        <v>50</v>
      </c>
      <c r="O22" s="95"/>
      <c r="P22" s="96"/>
      <c r="Q22" s="118"/>
      <c r="R22" s="95">
        <v>6</v>
      </c>
      <c r="S22" s="96"/>
      <c r="T22" s="118">
        <f>S22/(R22+S22)*100</f>
        <v>0</v>
      </c>
      <c r="U22" s="95">
        <v>4</v>
      </c>
      <c r="V22" s="96">
        <v>1</v>
      </c>
      <c r="W22" s="97">
        <f>V22/(U22+V22)*100</f>
        <v>20</v>
      </c>
      <c r="X22" s="98">
        <v>1</v>
      </c>
      <c r="Y22" s="99">
        <v>1</v>
      </c>
      <c r="Z22" s="97">
        <f>Y22/(X22+Y22)*100</f>
        <v>50</v>
      </c>
      <c r="AA22" s="98">
        <v>1</v>
      </c>
      <c r="AB22" s="109">
        <v>2</v>
      </c>
      <c r="AC22" s="109"/>
      <c r="AD22" s="97">
        <f>AB22/(AA22+AB22)*100</f>
        <v>66.666666666666657</v>
      </c>
      <c r="AE22" s="100">
        <f>C22+F22+I22+L22+O22+R22+U22+X22+AA22</f>
        <v>23</v>
      </c>
      <c r="AF22" s="101">
        <f>D22+G22+J22+M22+P22+S22+V22+Y22+AB22</f>
        <v>16</v>
      </c>
      <c r="AG22" s="149">
        <v>0</v>
      </c>
      <c r="AH22" s="102">
        <f>AF22/(AE22+AF22)*100</f>
        <v>41.025641025641022</v>
      </c>
    </row>
    <row r="23" spans="2:34">
      <c r="B23" s="110" t="s">
        <v>71</v>
      </c>
      <c r="C23" s="111">
        <f>SUM(C11:C22)</f>
        <v>81</v>
      </c>
      <c r="D23" s="112">
        <f>SUM(D11:D22)</f>
        <v>69</v>
      </c>
      <c r="E23" s="113">
        <f t="shared" si="3"/>
        <v>46</v>
      </c>
      <c r="F23" s="114">
        <f>SUM(F11:F22)</f>
        <v>53</v>
      </c>
      <c r="G23" s="112">
        <f>SUM(G11:G22)</f>
        <v>39</v>
      </c>
      <c r="H23" s="113">
        <f>G23/(F23+G23)*100</f>
        <v>42.391304347826086</v>
      </c>
      <c r="I23" s="114">
        <f>SUM(I11:I22)</f>
        <v>45</v>
      </c>
      <c r="J23" s="112">
        <f>SUM(J11:J22)</f>
        <v>43</v>
      </c>
      <c r="K23" s="113">
        <f>J23/(I23+J23)*100</f>
        <v>48.863636363636367</v>
      </c>
      <c r="L23" s="114">
        <f>SUM(L11:L22)</f>
        <v>59</v>
      </c>
      <c r="M23" s="112">
        <f>SUM(M11:M22)</f>
        <v>34</v>
      </c>
      <c r="N23" s="113">
        <f>M23/(L23+M23)*100</f>
        <v>36.55913978494624</v>
      </c>
      <c r="O23" s="114">
        <f>SUM(O11:O22)</f>
        <v>35</v>
      </c>
      <c r="P23" s="112">
        <f>SUM(P11:P22)</f>
        <v>24</v>
      </c>
      <c r="Q23" s="113">
        <f>P23/(O23+P23)*100</f>
        <v>40.677966101694921</v>
      </c>
      <c r="R23" s="114">
        <f>SUM(R11:R22)</f>
        <v>30</v>
      </c>
      <c r="S23" s="112">
        <f>SUM(S11:S22)</f>
        <v>17</v>
      </c>
      <c r="T23" s="113">
        <f>S23/(R23+S23)*100</f>
        <v>36.170212765957451</v>
      </c>
      <c r="U23" s="114">
        <f>SUM(U11:U22)</f>
        <v>20</v>
      </c>
      <c r="V23" s="112">
        <f>SUM(V11:V22)</f>
        <v>15</v>
      </c>
      <c r="W23" s="113">
        <f>V23/(U23+V23)*100</f>
        <v>42.857142857142854</v>
      </c>
      <c r="X23" s="114">
        <f>SUM(X11:X22)</f>
        <v>12</v>
      </c>
      <c r="Y23" s="112">
        <f>SUM(Y11:Y22)</f>
        <v>13</v>
      </c>
      <c r="Z23" s="113">
        <f>Y23/(X23+Y23)*100</f>
        <v>52</v>
      </c>
      <c r="AA23" s="114">
        <f>SUM(AA11:AA22)</f>
        <v>16</v>
      </c>
      <c r="AB23" s="112">
        <f>SUM(AB11:AB22)</f>
        <v>8</v>
      </c>
      <c r="AC23" s="112">
        <f>SUM(AC11:AC22)</f>
        <v>1</v>
      </c>
      <c r="AD23" s="113">
        <f>AB23/(AA23+AB23)*100</f>
        <v>33.333333333333329</v>
      </c>
      <c r="AE23" s="115">
        <f>SUM(AE11:AE22)</f>
        <v>352</v>
      </c>
      <c r="AF23" s="116">
        <f>SUM(AF11:AF22)</f>
        <v>262</v>
      </c>
      <c r="AG23" s="154">
        <f>AC23</f>
        <v>1</v>
      </c>
      <c r="AH23" s="117">
        <f>AF23/(AE23+AF23)*100</f>
        <v>42.671009771986974</v>
      </c>
    </row>
    <row r="24" spans="2:34">
      <c r="B24" s="167" t="s">
        <v>76</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9"/>
    </row>
    <row r="25" spans="2:34">
      <c r="B25" s="87" t="s">
        <v>21</v>
      </c>
      <c r="C25" s="88">
        <v>10</v>
      </c>
      <c r="D25" s="89">
        <v>19</v>
      </c>
      <c r="E25" s="90">
        <f t="shared" ref="E25:E27" si="4">D25/(C25+D25)*100</f>
        <v>65.517241379310349</v>
      </c>
      <c r="F25" s="88">
        <v>9</v>
      </c>
      <c r="G25" s="89">
        <v>6</v>
      </c>
      <c r="H25" s="90">
        <f>G25/(F25+G25)*100</f>
        <v>40</v>
      </c>
      <c r="I25" s="88">
        <v>7</v>
      </c>
      <c r="J25" s="89">
        <v>8</v>
      </c>
      <c r="K25" s="90">
        <f>J25/(I25+J25)*100</f>
        <v>53.333333333333336</v>
      </c>
      <c r="L25" s="88"/>
      <c r="M25" s="89"/>
      <c r="N25" s="90"/>
      <c r="O25" s="88">
        <v>5</v>
      </c>
      <c r="P25" s="89">
        <v>11</v>
      </c>
      <c r="Q25" s="90">
        <f t="shared" ref="Q25:Q31" si="5">P25/(O25+P25)*100</f>
        <v>68.75</v>
      </c>
      <c r="R25" s="88">
        <v>6</v>
      </c>
      <c r="S25" s="89">
        <v>3</v>
      </c>
      <c r="T25" s="90">
        <f>S25/(R25+S25)*100</f>
        <v>33.333333333333329</v>
      </c>
      <c r="U25" s="88">
        <v>2</v>
      </c>
      <c r="V25" s="89">
        <v>1</v>
      </c>
      <c r="W25" s="90">
        <f>V25/(U25+V25)*100</f>
        <v>33.333333333333329</v>
      </c>
      <c r="X25" s="88"/>
      <c r="Y25" s="89"/>
      <c r="Z25" s="90"/>
      <c r="AA25" s="88"/>
      <c r="AB25" s="89"/>
      <c r="AC25" s="89"/>
      <c r="AD25" s="90"/>
      <c r="AE25" s="91">
        <f t="shared" ref="AE25:AE39" si="6">C25+F25+I25+L25+O25+R25+U25+X25+AA25</f>
        <v>39</v>
      </c>
      <c r="AF25" s="92">
        <f t="shared" ref="AF25:AF39" si="7">D25+G25+J25+M25+P25+S25+V25+Y25+AB25</f>
        <v>48</v>
      </c>
      <c r="AG25" s="153">
        <v>0</v>
      </c>
      <c r="AH25" s="93">
        <f t="shared" ref="AH25:AH40" si="8">AF25/(AE25+AF25)*100</f>
        <v>55.172413793103445</v>
      </c>
    </row>
    <row r="26" spans="2:34">
      <c r="B26" s="94" t="s">
        <v>43</v>
      </c>
      <c r="C26" s="95">
        <v>12</v>
      </c>
      <c r="D26" s="96">
        <v>11</v>
      </c>
      <c r="E26" s="97">
        <f t="shared" si="4"/>
        <v>47.826086956521742</v>
      </c>
      <c r="F26" s="98">
        <v>3</v>
      </c>
      <c r="G26" s="99">
        <v>6</v>
      </c>
      <c r="H26" s="97">
        <f>G26/(F26+G26)*100</f>
        <v>66.666666666666657</v>
      </c>
      <c r="I26" s="98">
        <v>6</v>
      </c>
      <c r="J26" s="99">
        <v>6</v>
      </c>
      <c r="K26" s="97">
        <f>J26/(I26+J26)*100</f>
        <v>50</v>
      </c>
      <c r="L26" s="98"/>
      <c r="M26" s="99"/>
      <c r="N26" s="97"/>
      <c r="O26" s="95">
        <v>8</v>
      </c>
      <c r="P26" s="96">
        <v>2</v>
      </c>
      <c r="Q26" s="118">
        <f t="shared" si="5"/>
        <v>20</v>
      </c>
      <c r="R26" s="98">
        <v>3</v>
      </c>
      <c r="S26" s="96">
        <v>4</v>
      </c>
      <c r="T26" s="97">
        <f>S26/(R26+S26)*100</f>
        <v>57.142857142857139</v>
      </c>
      <c r="U26" s="98">
        <v>2</v>
      </c>
      <c r="V26" s="99">
        <v>1</v>
      </c>
      <c r="W26" s="97">
        <f>V26/(U26+V26)*100</f>
        <v>33.333333333333329</v>
      </c>
      <c r="X26" s="98"/>
      <c r="Y26" s="99"/>
      <c r="Z26" s="97"/>
      <c r="AA26" s="98"/>
      <c r="AB26" s="99"/>
      <c r="AC26" s="99"/>
      <c r="AD26" s="97"/>
      <c r="AE26" s="100">
        <f t="shared" si="6"/>
        <v>34</v>
      </c>
      <c r="AF26" s="101">
        <f t="shared" si="7"/>
        <v>30</v>
      </c>
      <c r="AG26" s="149">
        <v>0</v>
      </c>
      <c r="AH26" s="102">
        <f t="shared" si="8"/>
        <v>46.875</v>
      </c>
    </row>
    <row r="27" spans="2:34">
      <c r="B27" s="87" t="s">
        <v>47</v>
      </c>
      <c r="C27" s="88">
        <v>2</v>
      </c>
      <c r="D27" s="89">
        <v>2</v>
      </c>
      <c r="E27" s="90">
        <f t="shared" si="4"/>
        <v>50</v>
      </c>
      <c r="F27" s="88">
        <v>3</v>
      </c>
      <c r="G27" s="89">
        <v>2</v>
      </c>
      <c r="H27" s="90">
        <f>G27/(F27+G27)*100</f>
        <v>40</v>
      </c>
      <c r="I27" s="88"/>
      <c r="J27" s="89">
        <v>2</v>
      </c>
      <c r="K27" s="90">
        <f>J27/(I27+J27)*100</f>
        <v>100</v>
      </c>
      <c r="L27" s="88"/>
      <c r="M27" s="89"/>
      <c r="N27" s="90"/>
      <c r="O27" s="88">
        <v>1</v>
      </c>
      <c r="P27" s="89">
        <v>1</v>
      </c>
      <c r="Q27" s="90">
        <f t="shared" si="5"/>
        <v>50</v>
      </c>
      <c r="R27" s="88"/>
      <c r="S27" s="89"/>
      <c r="T27" s="90"/>
      <c r="U27" s="88"/>
      <c r="V27" s="89"/>
      <c r="W27" s="90"/>
      <c r="X27" s="88"/>
      <c r="Y27" s="89"/>
      <c r="Z27" s="90"/>
      <c r="AA27" s="88"/>
      <c r="AB27" s="89"/>
      <c r="AC27" s="89"/>
      <c r="AD27" s="90"/>
      <c r="AE27" s="91">
        <f t="shared" si="6"/>
        <v>6</v>
      </c>
      <c r="AF27" s="92">
        <f t="shared" si="7"/>
        <v>7</v>
      </c>
      <c r="AG27" s="153">
        <v>0</v>
      </c>
      <c r="AH27" s="93">
        <f t="shared" si="8"/>
        <v>53.846153846153847</v>
      </c>
    </row>
    <row r="28" spans="2:34">
      <c r="B28" s="94" t="s">
        <v>31</v>
      </c>
      <c r="C28" s="98">
        <v>4</v>
      </c>
      <c r="D28" s="99">
        <v>6</v>
      </c>
      <c r="E28" s="97">
        <f>D28/(C28+D28)*100</f>
        <v>60</v>
      </c>
      <c r="F28" s="98"/>
      <c r="G28" s="99">
        <v>4</v>
      </c>
      <c r="H28" s="97">
        <f>G28/(F28+G28)*100</f>
        <v>100</v>
      </c>
      <c r="I28" s="98">
        <v>1</v>
      </c>
      <c r="J28" s="99">
        <v>3</v>
      </c>
      <c r="K28" s="97">
        <f>J28/(I28+J28)*100</f>
        <v>75</v>
      </c>
      <c r="L28" s="98"/>
      <c r="M28" s="99"/>
      <c r="N28" s="97"/>
      <c r="O28" s="95">
        <v>2</v>
      </c>
      <c r="P28" s="96">
        <v>2</v>
      </c>
      <c r="Q28" s="118">
        <f t="shared" si="5"/>
        <v>50</v>
      </c>
      <c r="R28" s="98">
        <v>1</v>
      </c>
      <c r="S28" s="148"/>
      <c r="T28" s="97">
        <f>S28/(R28+S28)*100</f>
        <v>0</v>
      </c>
      <c r="U28" s="98"/>
      <c r="V28" s="99">
        <v>1</v>
      </c>
      <c r="W28" s="97">
        <f>V28/(U28+V28)*100</f>
        <v>100</v>
      </c>
      <c r="X28" s="98"/>
      <c r="Y28" s="99"/>
      <c r="Z28" s="97"/>
      <c r="AA28" s="98"/>
      <c r="AB28" s="99"/>
      <c r="AC28" s="99"/>
      <c r="AD28" s="97"/>
      <c r="AE28" s="100">
        <f t="shared" si="6"/>
        <v>8</v>
      </c>
      <c r="AF28" s="101">
        <f t="shared" si="7"/>
        <v>16</v>
      </c>
      <c r="AG28" s="149">
        <v>0</v>
      </c>
      <c r="AH28" s="102">
        <f t="shared" si="8"/>
        <v>66.666666666666657</v>
      </c>
    </row>
    <row r="29" spans="2:34">
      <c r="B29" s="87" t="s">
        <v>23</v>
      </c>
      <c r="C29" s="88"/>
      <c r="D29" s="89"/>
      <c r="E29" s="90"/>
      <c r="F29" s="88"/>
      <c r="G29" s="89"/>
      <c r="H29" s="90"/>
      <c r="I29" s="88"/>
      <c r="J29" s="89"/>
      <c r="K29" s="90"/>
      <c r="L29" s="88"/>
      <c r="M29" s="89"/>
      <c r="N29" s="90"/>
      <c r="O29" s="88"/>
      <c r="P29" s="89">
        <v>1</v>
      </c>
      <c r="Q29" s="90">
        <f t="shared" si="5"/>
        <v>100</v>
      </c>
      <c r="R29" s="88"/>
      <c r="S29" s="89"/>
      <c r="T29" s="90"/>
      <c r="U29" s="88"/>
      <c r="V29" s="89"/>
      <c r="W29" s="90"/>
      <c r="X29" s="88"/>
      <c r="Y29" s="89"/>
      <c r="Z29" s="90"/>
      <c r="AA29" s="88"/>
      <c r="AB29" s="89"/>
      <c r="AC29" s="89"/>
      <c r="AD29" s="90"/>
      <c r="AE29" s="91">
        <f t="shared" si="6"/>
        <v>0</v>
      </c>
      <c r="AF29" s="92">
        <f t="shared" si="7"/>
        <v>1</v>
      </c>
      <c r="AG29" s="153">
        <v>0</v>
      </c>
      <c r="AH29" s="93">
        <f t="shared" si="8"/>
        <v>100</v>
      </c>
    </row>
    <row r="30" spans="2:34">
      <c r="B30" s="94" t="s">
        <v>25</v>
      </c>
      <c r="C30" s="95"/>
      <c r="D30" s="96">
        <v>1</v>
      </c>
      <c r="E30" s="118">
        <f>D30/(C30+D30)*100</f>
        <v>100</v>
      </c>
      <c r="F30" s="95"/>
      <c r="G30" s="96"/>
      <c r="H30" s="118"/>
      <c r="I30" s="95"/>
      <c r="J30" s="96"/>
      <c r="K30" s="118"/>
      <c r="L30" s="95"/>
      <c r="M30" s="99"/>
      <c r="N30" s="118"/>
      <c r="O30" s="95"/>
      <c r="P30" s="96"/>
      <c r="Q30" s="118"/>
      <c r="R30" s="95"/>
      <c r="S30" s="96"/>
      <c r="T30" s="118"/>
      <c r="U30" s="95"/>
      <c r="V30" s="96"/>
      <c r="W30" s="118"/>
      <c r="X30" s="95"/>
      <c r="Y30" s="96"/>
      <c r="Z30" s="118"/>
      <c r="AA30" s="95"/>
      <c r="AB30" s="96"/>
      <c r="AC30" s="96"/>
      <c r="AD30" s="118"/>
      <c r="AE30" s="119">
        <f t="shared" si="6"/>
        <v>0</v>
      </c>
      <c r="AF30" s="120">
        <f t="shared" si="7"/>
        <v>1</v>
      </c>
      <c r="AG30" s="149">
        <v>0</v>
      </c>
      <c r="AH30" s="121">
        <f t="shared" si="8"/>
        <v>100</v>
      </c>
    </row>
    <row r="31" spans="2:34">
      <c r="B31" s="87" t="s">
        <v>19</v>
      </c>
      <c r="C31" s="88"/>
      <c r="D31" s="89"/>
      <c r="E31" s="90"/>
      <c r="F31" s="88"/>
      <c r="G31" s="89">
        <v>1</v>
      </c>
      <c r="H31" s="90">
        <f>G31/(F31+G31)*100</f>
        <v>100</v>
      </c>
      <c r="I31" s="88"/>
      <c r="J31" s="89">
        <v>1</v>
      </c>
      <c r="K31" s="90">
        <f t="shared" ref="K31" si="9">J31/(I31+J31)*100</f>
        <v>100</v>
      </c>
      <c r="L31" s="88"/>
      <c r="M31" s="89"/>
      <c r="N31" s="90"/>
      <c r="O31" s="88"/>
      <c r="P31" s="89">
        <v>1</v>
      </c>
      <c r="Q31" s="90">
        <f t="shared" si="5"/>
        <v>100</v>
      </c>
      <c r="R31" s="88"/>
      <c r="S31" s="89"/>
      <c r="T31" s="90"/>
      <c r="U31" s="88"/>
      <c r="V31" s="89"/>
      <c r="W31" s="90"/>
      <c r="X31" s="88"/>
      <c r="Y31" s="89"/>
      <c r="Z31" s="90"/>
      <c r="AA31" s="88"/>
      <c r="AB31" s="89"/>
      <c r="AC31" s="89"/>
      <c r="AD31" s="90"/>
      <c r="AE31" s="91">
        <f t="shared" si="6"/>
        <v>0</v>
      </c>
      <c r="AF31" s="92">
        <f t="shared" si="7"/>
        <v>3</v>
      </c>
      <c r="AG31" s="153">
        <v>0</v>
      </c>
      <c r="AH31" s="93">
        <f t="shared" si="8"/>
        <v>100</v>
      </c>
    </row>
    <row r="32" spans="2:34">
      <c r="B32" s="94" t="s">
        <v>35</v>
      </c>
      <c r="C32" s="95"/>
      <c r="D32" s="96">
        <v>1</v>
      </c>
      <c r="E32" s="118">
        <f t="shared" ref="E32" si="10">D32/(C32+D32)*100</f>
        <v>100</v>
      </c>
      <c r="F32" s="95"/>
      <c r="G32" s="96"/>
      <c r="H32" s="118"/>
      <c r="I32" s="95"/>
      <c r="J32" s="96"/>
      <c r="K32" s="118"/>
      <c r="L32" s="95"/>
      <c r="M32" s="99"/>
      <c r="N32" s="118"/>
      <c r="O32" s="95"/>
      <c r="P32" s="96"/>
      <c r="Q32" s="118"/>
      <c r="R32" s="95"/>
      <c r="S32" s="96"/>
      <c r="T32" s="118"/>
      <c r="U32" s="95"/>
      <c r="V32" s="96"/>
      <c r="W32" s="118"/>
      <c r="X32" s="95"/>
      <c r="Y32" s="96"/>
      <c r="Z32" s="118"/>
      <c r="AA32" s="95"/>
      <c r="AB32" s="96"/>
      <c r="AC32" s="96"/>
      <c r="AD32" s="118"/>
      <c r="AE32" s="119">
        <f t="shared" si="6"/>
        <v>0</v>
      </c>
      <c r="AF32" s="120">
        <f t="shared" si="7"/>
        <v>1</v>
      </c>
      <c r="AG32" s="149">
        <v>0</v>
      </c>
      <c r="AH32" s="121">
        <f t="shared" si="8"/>
        <v>100</v>
      </c>
    </row>
    <row r="33" spans="2:34">
      <c r="B33" s="87" t="s">
        <v>41</v>
      </c>
      <c r="C33" s="88"/>
      <c r="D33" s="89"/>
      <c r="E33" s="90"/>
      <c r="F33" s="88">
        <v>1</v>
      </c>
      <c r="G33" s="89"/>
      <c r="H33" s="90">
        <f>G33/(F33+G33)*100</f>
        <v>0</v>
      </c>
      <c r="I33" s="88">
        <v>1</v>
      </c>
      <c r="J33" s="89">
        <v>1</v>
      </c>
      <c r="K33" s="90">
        <f t="shared" ref="K33:K35" si="11">J33/(I33+J33)*100</f>
        <v>50</v>
      </c>
      <c r="L33" s="88"/>
      <c r="M33" s="89"/>
      <c r="N33" s="90"/>
      <c r="O33" s="88">
        <v>1</v>
      </c>
      <c r="P33" s="89"/>
      <c r="Q33" s="90">
        <f>P33/(O33+P33)*100</f>
        <v>0</v>
      </c>
      <c r="R33" s="88"/>
      <c r="S33" s="89"/>
      <c r="T33" s="90"/>
      <c r="U33" s="88"/>
      <c r="V33" s="89"/>
      <c r="W33" s="90"/>
      <c r="X33" s="88"/>
      <c r="Y33" s="89"/>
      <c r="Z33" s="90"/>
      <c r="AA33" s="88"/>
      <c r="AB33" s="89"/>
      <c r="AC33" s="89"/>
      <c r="AD33" s="90"/>
      <c r="AE33" s="91">
        <f t="shared" ref="AE33" si="12">C33+F33+I33+L33+O33+R33+U33+X33+AA33</f>
        <v>3</v>
      </c>
      <c r="AF33" s="92">
        <f t="shared" ref="AF33" si="13">D33+G33+J33+M33+P33+S33+V33+Y33+AB33</f>
        <v>1</v>
      </c>
      <c r="AG33" s="153">
        <v>0</v>
      </c>
      <c r="AH33" s="93">
        <f t="shared" ref="AH33" si="14">AF33/(AE33+AF33)*100</f>
        <v>25</v>
      </c>
    </row>
    <row r="34" spans="2:34">
      <c r="B34" s="94" t="s">
        <v>39</v>
      </c>
      <c r="C34" s="95"/>
      <c r="D34" s="96"/>
      <c r="E34" s="118"/>
      <c r="F34" s="95">
        <v>1</v>
      </c>
      <c r="G34" s="96"/>
      <c r="H34" s="118">
        <f>G34/(F34+G34)*100</f>
        <v>0</v>
      </c>
      <c r="I34" s="95">
        <v>1</v>
      </c>
      <c r="J34" s="96"/>
      <c r="K34" s="118">
        <f t="shared" si="11"/>
        <v>0</v>
      </c>
      <c r="L34" s="95"/>
      <c r="M34" s="96"/>
      <c r="N34" s="118"/>
      <c r="O34" s="95"/>
      <c r="P34" s="96"/>
      <c r="Q34" s="118"/>
      <c r="R34" s="95"/>
      <c r="S34" s="96"/>
      <c r="T34" s="118"/>
      <c r="U34" s="95"/>
      <c r="V34" s="96"/>
      <c r="W34" s="118"/>
      <c r="X34" s="95"/>
      <c r="Y34" s="96"/>
      <c r="Z34" s="118"/>
      <c r="AA34" s="95"/>
      <c r="AB34" s="96"/>
      <c r="AC34" s="96"/>
      <c r="AD34" s="118"/>
      <c r="AE34" s="119">
        <f>C34+F34+I34+L34+O34+R34+U34+X34+AA34</f>
        <v>2</v>
      </c>
      <c r="AF34" s="120">
        <f>D34+G34+J34+M34+P34+S34+V34+Y34+AB34</f>
        <v>0</v>
      </c>
      <c r="AG34" s="149">
        <v>0</v>
      </c>
      <c r="AH34" s="121">
        <f>AF34/(AE34+AF34)*100</f>
        <v>0</v>
      </c>
    </row>
    <row r="35" spans="2:34">
      <c r="B35" s="87" t="s">
        <v>49</v>
      </c>
      <c r="C35" s="88">
        <v>2</v>
      </c>
      <c r="D35" s="89">
        <v>1</v>
      </c>
      <c r="E35" s="90">
        <f>D35/(C35+D35)*100</f>
        <v>33.333333333333329</v>
      </c>
      <c r="F35" s="88"/>
      <c r="G35" s="151"/>
      <c r="H35" s="152"/>
      <c r="I35" s="88"/>
      <c r="J35" s="89">
        <v>1</v>
      </c>
      <c r="K35" s="90">
        <f t="shared" si="11"/>
        <v>100</v>
      </c>
      <c r="L35" s="88"/>
      <c r="M35" s="89"/>
      <c r="N35" s="90"/>
      <c r="O35" s="88">
        <v>2</v>
      </c>
      <c r="P35" s="89"/>
      <c r="Q35" s="90">
        <f>P35/(O35+P35)*100</f>
        <v>0</v>
      </c>
      <c r="R35" s="88"/>
      <c r="S35" s="151"/>
      <c r="T35" s="152"/>
      <c r="U35" s="88"/>
      <c r="V35" s="89"/>
      <c r="W35" s="90"/>
      <c r="X35" s="88"/>
      <c r="Y35" s="89"/>
      <c r="Z35" s="90"/>
      <c r="AA35" s="88"/>
      <c r="AB35" s="89"/>
      <c r="AC35" s="89"/>
      <c r="AD35" s="90"/>
      <c r="AE35" s="91">
        <f t="shared" si="6"/>
        <v>4</v>
      </c>
      <c r="AF35" s="92">
        <f t="shared" si="7"/>
        <v>2</v>
      </c>
      <c r="AG35" s="153">
        <v>0</v>
      </c>
      <c r="AH35" s="93">
        <f t="shared" si="8"/>
        <v>33.333333333333329</v>
      </c>
    </row>
    <row r="36" spans="2:34">
      <c r="B36" s="94" t="s">
        <v>51</v>
      </c>
      <c r="C36" s="95"/>
      <c r="D36" s="96"/>
      <c r="E36" s="118"/>
      <c r="F36" s="95"/>
      <c r="G36" s="96"/>
      <c r="H36" s="118"/>
      <c r="I36" s="95"/>
      <c r="J36" s="96"/>
      <c r="K36" s="118"/>
      <c r="L36" s="95"/>
      <c r="M36" s="99"/>
      <c r="N36" s="118"/>
      <c r="O36" s="95"/>
      <c r="P36" s="96"/>
      <c r="Q36" s="118"/>
      <c r="R36" s="95"/>
      <c r="S36" s="96">
        <v>1</v>
      </c>
      <c r="T36" s="118">
        <f>S36/(R36+S36)*100</f>
        <v>100</v>
      </c>
      <c r="U36" s="95"/>
      <c r="V36" s="96"/>
      <c r="W36" s="118"/>
      <c r="X36" s="95"/>
      <c r="Y36" s="96"/>
      <c r="Z36" s="118"/>
      <c r="AA36" s="95"/>
      <c r="AB36" s="96"/>
      <c r="AC36" s="96"/>
      <c r="AD36" s="118"/>
      <c r="AE36" s="119">
        <f t="shared" si="6"/>
        <v>0</v>
      </c>
      <c r="AF36" s="120">
        <f t="shared" si="7"/>
        <v>1</v>
      </c>
      <c r="AG36" s="149">
        <v>0</v>
      </c>
      <c r="AH36" s="121">
        <f t="shared" si="8"/>
        <v>100</v>
      </c>
    </row>
    <row r="37" spans="2:34">
      <c r="B37" s="87" t="s">
        <v>53</v>
      </c>
      <c r="C37" s="88"/>
      <c r="D37" s="89"/>
      <c r="E37" s="90"/>
      <c r="F37" s="88">
        <v>2</v>
      </c>
      <c r="G37" s="89"/>
      <c r="H37" s="90">
        <f>G37/(F37+G37)*100</f>
        <v>0</v>
      </c>
      <c r="I37" s="88">
        <v>1</v>
      </c>
      <c r="J37" s="89"/>
      <c r="K37" s="90">
        <f>J37/(I37+J37)*100</f>
        <v>0</v>
      </c>
      <c r="L37" s="88"/>
      <c r="M37" s="89"/>
      <c r="N37" s="90"/>
      <c r="O37" s="88"/>
      <c r="P37" s="89"/>
      <c r="Q37" s="90"/>
      <c r="R37" s="88"/>
      <c r="S37" s="89"/>
      <c r="T37" s="90"/>
      <c r="U37" s="88"/>
      <c r="V37" s="89"/>
      <c r="W37" s="90"/>
      <c r="X37" s="88"/>
      <c r="Y37" s="89"/>
      <c r="Z37" s="90"/>
      <c r="AA37" s="88"/>
      <c r="AB37" s="89"/>
      <c r="AC37" s="89"/>
      <c r="AD37" s="90"/>
      <c r="AE37" s="91">
        <f t="shared" si="6"/>
        <v>3</v>
      </c>
      <c r="AF37" s="92">
        <f t="shared" si="7"/>
        <v>0</v>
      </c>
      <c r="AG37" s="153">
        <v>0</v>
      </c>
      <c r="AH37" s="93">
        <f>AF37/(AE37+AF37)*100</f>
        <v>0</v>
      </c>
    </row>
    <row r="38" spans="2:34">
      <c r="B38" s="94" t="s">
        <v>55</v>
      </c>
      <c r="C38" s="95">
        <v>1</v>
      </c>
      <c r="D38" s="96"/>
      <c r="E38" s="118">
        <f t="shared" ref="E38:E39" si="15">D38/(C38+D38)*100</f>
        <v>0</v>
      </c>
      <c r="F38" s="95"/>
      <c r="G38" s="96"/>
      <c r="H38" s="118"/>
      <c r="I38" s="95"/>
      <c r="J38" s="96"/>
      <c r="K38" s="118"/>
      <c r="L38" s="95"/>
      <c r="M38" s="96"/>
      <c r="N38" s="118"/>
      <c r="O38" s="95"/>
      <c r="P38" s="96"/>
      <c r="Q38" s="118"/>
      <c r="R38" s="95"/>
      <c r="S38" s="96"/>
      <c r="T38" s="118"/>
      <c r="U38" s="95"/>
      <c r="V38" s="96"/>
      <c r="W38" s="118"/>
      <c r="X38" s="95"/>
      <c r="Y38" s="96"/>
      <c r="Z38" s="118"/>
      <c r="AA38" s="95"/>
      <c r="AB38" s="96"/>
      <c r="AC38" s="96"/>
      <c r="AD38" s="118"/>
      <c r="AE38" s="119">
        <f t="shared" si="6"/>
        <v>1</v>
      </c>
      <c r="AF38" s="120">
        <f t="shared" si="7"/>
        <v>0</v>
      </c>
      <c r="AG38" s="149">
        <v>0</v>
      </c>
      <c r="AH38" s="121">
        <f t="shared" si="8"/>
        <v>0</v>
      </c>
    </row>
    <row r="39" spans="2:34">
      <c r="B39" s="87" t="s">
        <v>33</v>
      </c>
      <c r="C39" s="88">
        <v>1</v>
      </c>
      <c r="D39" s="89">
        <v>2</v>
      </c>
      <c r="E39" s="90">
        <f t="shared" si="15"/>
        <v>66.666666666666657</v>
      </c>
      <c r="F39" s="88">
        <v>3</v>
      </c>
      <c r="G39" s="89">
        <v>1</v>
      </c>
      <c r="H39" s="90">
        <f>G39/(F39+G39)*100</f>
        <v>25</v>
      </c>
      <c r="I39" s="88">
        <v>1</v>
      </c>
      <c r="J39" s="89"/>
      <c r="K39" s="90">
        <f>J39/(I39+J39)*100</f>
        <v>0</v>
      </c>
      <c r="L39" s="88"/>
      <c r="M39" s="89"/>
      <c r="N39" s="90"/>
      <c r="O39" s="88"/>
      <c r="P39" s="89"/>
      <c r="Q39" s="90"/>
      <c r="R39" s="88">
        <v>1</v>
      </c>
      <c r="S39" s="89">
        <v>3</v>
      </c>
      <c r="T39" s="90">
        <f>S39/(R39+S39)*100</f>
        <v>75</v>
      </c>
      <c r="U39" s="88">
        <v>3</v>
      </c>
      <c r="V39" s="89">
        <v>5</v>
      </c>
      <c r="W39" s="90">
        <f>V39/(U39+V39)*100</f>
        <v>62.5</v>
      </c>
      <c r="X39" s="88"/>
      <c r="Y39" s="89"/>
      <c r="Z39" s="90"/>
      <c r="AA39" s="88"/>
      <c r="AB39" s="89"/>
      <c r="AC39" s="89"/>
      <c r="AD39" s="90"/>
      <c r="AE39" s="91">
        <f t="shared" si="6"/>
        <v>9</v>
      </c>
      <c r="AF39" s="92">
        <f t="shared" si="7"/>
        <v>11</v>
      </c>
      <c r="AG39" s="153">
        <v>0</v>
      </c>
      <c r="AH39" s="93">
        <f t="shared" si="8"/>
        <v>55.000000000000007</v>
      </c>
    </row>
    <row r="40" spans="2:34">
      <c r="B40" s="122" t="s">
        <v>71</v>
      </c>
      <c r="C40" s="123">
        <f>SUM(C25:C39)</f>
        <v>32</v>
      </c>
      <c r="D40" s="124">
        <f>SUM(D25:D39)</f>
        <v>43</v>
      </c>
      <c r="E40" s="125">
        <f>D40/(C40+D40)*100</f>
        <v>57.333333333333336</v>
      </c>
      <c r="F40" s="123">
        <f>SUM(F25:F39)</f>
        <v>22</v>
      </c>
      <c r="G40" s="124">
        <f>SUM(G25:G39)</f>
        <v>20</v>
      </c>
      <c r="H40" s="125">
        <f>G40/(F40+G40)*100</f>
        <v>47.619047619047613</v>
      </c>
      <c r="I40" s="123">
        <f>SUM(I25:I39)</f>
        <v>18</v>
      </c>
      <c r="J40" s="124">
        <f>SUM(J25:J39)</f>
        <v>22</v>
      </c>
      <c r="K40" s="125">
        <f>J40/(I40+J40)*100</f>
        <v>55.000000000000007</v>
      </c>
      <c r="L40" s="123"/>
      <c r="M40" s="124"/>
      <c r="N40" s="125"/>
      <c r="O40" s="123">
        <f>SUM(O25:O39)</f>
        <v>19</v>
      </c>
      <c r="P40" s="124">
        <f>SUM(P25:P39)</f>
        <v>18</v>
      </c>
      <c r="Q40" s="125">
        <f>P40/(O40+P40)*100</f>
        <v>48.648648648648653</v>
      </c>
      <c r="R40" s="123">
        <f>SUM(R25:R39)</f>
        <v>11</v>
      </c>
      <c r="S40" s="124">
        <f>SUM(S25:S39)</f>
        <v>11</v>
      </c>
      <c r="T40" s="125">
        <f>S40/(R40+S40)*100</f>
        <v>50</v>
      </c>
      <c r="U40" s="123">
        <f>SUM(U25:U39)</f>
        <v>7</v>
      </c>
      <c r="V40" s="124">
        <f>SUM(V25:V39)</f>
        <v>8</v>
      </c>
      <c r="W40" s="125">
        <f>V40/(U40+V40)*100</f>
        <v>53.333333333333336</v>
      </c>
      <c r="X40" s="123"/>
      <c r="Y40" s="124"/>
      <c r="Z40" s="125"/>
      <c r="AA40" s="123"/>
      <c r="AB40" s="124"/>
      <c r="AC40" s="124"/>
      <c r="AD40" s="125"/>
      <c r="AE40" s="126">
        <f>SUM(AE25:AE39)</f>
        <v>109</v>
      </c>
      <c r="AF40" s="127">
        <f>SUM(AF25:AF39)</f>
        <v>122</v>
      </c>
      <c r="AG40" s="150">
        <v>0</v>
      </c>
      <c r="AH40" s="128">
        <f t="shared" si="8"/>
        <v>52.813852813852812</v>
      </c>
    </row>
    <row r="42" spans="2:34">
      <c r="B42" s="183" t="s">
        <v>77</v>
      </c>
    </row>
    <row r="43" spans="2:34">
      <c r="B43" s="183" t="s">
        <v>78</v>
      </c>
    </row>
  </sheetData>
  <mergeCells count="15">
    <mergeCell ref="D1:H1"/>
    <mergeCell ref="D2:H2"/>
    <mergeCell ref="C8:E8"/>
    <mergeCell ref="F8:H8"/>
    <mergeCell ref="I8:K8"/>
    <mergeCell ref="AE8:AH8"/>
    <mergeCell ref="B10:AH10"/>
    <mergeCell ref="B24:AH24"/>
    <mergeCell ref="AD2:AH2"/>
    <mergeCell ref="L8:N8"/>
    <mergeCell ref="O8:Q8"/>
    <mergeCell ref="R8:T8"/>
    <mergeCell ref="U8:W8"/>
    <mergeCell ref="X8:Z8"/>
    <mergeCell ref="AA8:AD8"/>
  </mergeCells>
  <phoneticPr fontId="36" type="noConversion"/>
  <hyperlinks>
    <hyperlink ref="B6" location="Cover!A1" display="Back to contents" xr:uid="{C9EE43FC-863C-431A-9317-E2D2806DF156}"/>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5B30B-F666-404D-9975-E166E126A407}">
  <dimension ref="A1:AO33"/>
  <sheetViews>
    <sheetView showGridLines="0" zoomScale="115" zoomScaleNormal="115" workbookViewId="0">
      <selection activeCell="I2" sqref="I2"/>
    </sheetView>
  </sheetViews>
  <sheetFormatPr defaultColWidth="11.42578125" defaultRowHeight="12.95"/>
  <cols>
    <col min="1" max="1" width="4.140625" customWidth="1"/>
    <col min="2" max="2" width="8.42578125" bestFit="1" customWidth="1"/>
    <col min="3" max="4" width="4.140625" customWidth="1"/>
    <col min="5" max="5" width="5.85546875" customWidth="1"/>
    <col min="6" max="7" width="4.140625" customWidth="1"/>
    <col min="8" max="8" width="5.85546875" customWidth="1"/>
    <col min="9" max="10" width="4.140625" customWidth="1"/>
    <col min="11" max="11" width="5.85546875" customWidth="1"/>
    <col min="12" max="13" width="4.140625" customWidth="1"/>
    <col min="14" max="14" width="5.85546875" customWidth="1"/>
    <col min="15" max="16" width="4.140625" customWidth="1"/>
    <col min="17" max="17" width="5.85546875" customWidth="1"/>
    <col min="18" max="19" width="4.140625" customWidth="1"/>
    <col min="20" max="20" width="5.85546875" customWidth="1"/>
    <col min="21" max="22" width="4.140625" customWidth="1"/>
    <col min="23" max="23" width="5.85546875" customWidth="1"/>
    <col min="24" max="25" width="4.140625" customWidth="1"/>
    <col min="26" max="26" width="5.85546875" customWidth="1"/>
    <col min="27" max="29" width="4.140625" customWidth="1"/>
    <col min="30" max="30" width="5.85546875" customWidth="1"/>
    <col min="31" max="33" width="4.140625" customWidth="1"/>
    <col min="34" max="34" width="5.85546875" customWidth="1"/>
  </cols>
  <sheetData>
    <row r="1" spans="1:41" ht="36.950000000000003">
      <c r="A1" s="5"/>
      <c r="B1" s="5"/>
      <c r="C1" s="25"/>
      <c r="D1" s="174"/>
      <c r="E1" s="174"/>
      <c r="F1" s="174"/>
      <c r="G1" s="174"/>
      <c r="H1" s="174"/>
      <c r="I1" s="73" t="s">
        <v>79</v>
      </c>
      <c r="J1" s="27"/>
      <c r="K1" s="27"/>
      <c r="L1" s="27"/>
      <c r="M1" s="27"/>
      <c r="N1" s="5"/>
      <c r="O1" s="5"/>
      <c r="P1" s="25"/>
      <c r="Q1" s="28"/>
      <c r="R1" s="28"/>
      <c r="S1" s="28"/>
      <c r="T1" s="28"/>
      <c r="U1" s="28"/>
      <c r="V1" s="26"/>
      <c r="W1" s="27"/>
      <c r="X1" s="27"/>
      <c r="Y1" s="27"/>
      <c r="Z1" s="27"/>
      <c r="AA1" s="5"/>
      <c r="AB1" s="5"/>
      <c r="AC1" s="5"/>
      <c r="AD1" s="25"/>
      <c r="AE1" s="28"/>
      <c r="AF1" s="28"/>
      <c r="AG1" s="28"/>
      <c r="AH1" s="28"/>
      <c r="AI1" s="66"/>
      <c r="AJ1" s="66"/>
      <c r="AK1" s="65"/>
      <c r="AL1" s="20"/>
      <c r="AM1" s="20"/>
      <c r="AN1" s="20"/>
      <c r="AO1" s="20"/>
    </row>
    <row r="2" spans="1:41" ht="27" customHeight="1">
      <c r="A2" s="5"/>
      <c r="B2" s="5"/>
      <c r="C2" s="25"/>
      <c r="D2" s="174"/>
      <c r="E2" s="174"/>
      <c r="F2" s="174"/>
      <c r="G2" s="174"/>
      <c r="H2" s="174"/>
      <c r="I2" s="73" t="s">
        <v>60</v>
      </c>
      <c r="J2" s="27"/>
      <c r="K2" s="27"/>
      <c r="L2" s="27"/>
      <c r="M2" s="27"/>
      <c r="N2" s="5"/>
      <c r="O2" s="5"/>
      <c r="P2" s="25"/>
      <c r="Q2" s="28"/>
      <c r="R2" s="28"/>
      <c r="S2" s="28"/>
      <c r="T2" s="28"/>
      <c r="U2" s="28"/>
      <c r="V2" s="26"/>
      <c r="W2" s="27"/>
      <c r="X2" s="27"/>
      <c r="Y2" s="27"/>
      <c r="Z2" s="27"/>
      <c r="AA2" s="5"/>
      <c r="AB2" s="5"/>
      <c r="AC2" s="5"/>
      <c r="AD2" s="25"/>
      <c r="AE2" s="28"/>
      <c r="AF2" s="28"/>
      <c r="AG2" s="28"/>
      <c r="AH2" s="28"/>
      <c r="AI2" s="66"/>
      <c r="AJ2" s="66"/>
      <c r="AK2" s="65"/>
      <c r="AL2" s="20"/>
      <c r="AM2" s="20"/>
      <c r="AN2" s="20"/>
      <c r="AO2" s="20"/>
    </row>
    <row r="3" spans="1:4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row>
    <row r="4" spans="1:41" ht="6.9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41">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row>
    <row r="6" spans="1:41">
      <c r="A6" s="74"/>
      <c r="B6" s="33" t="s">
        <v>61</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row>
    <row r="7" spans="1:41">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row>
    <row r="8" spans="1:41">
      <c r="B8" s="59"/>
      <c r="C8" s="161" t="s">
        <v>62</v>
      </c>
      <c r="D8" s="162"/>
      <c r="E8" s="163"/>
      <c r="F8" s="161" t="s">
        <v>63</v>
      </c>
      <c r="G8" s="162"/>
      <c r="H8" s="163"/>
      <c r="I8" s="161" t="s">
        <v>64</v>
      </c>
      <c r="J8" s="162"/>
      <c r="K8" s="163"/>
      <c r="L8" s="161" t="s">
        <v>65</v>
      </c>
      <c r="M8" s="162"/>
      <c r="N8" s="163"/>
      <c r="O8" s="161" t="s">
        <v>66</v>
      </c>
      <c r="P8" s="162"/>
      <c r="Q8" s="163"/>
      <c r="R8" s="161" t="s">
        <v>67</v>
      </c>
      <c r="S8" s="162"/>
      <c r="T8" s="163"/>
      <c r="U8" s="161" t="s">
        <v>68</v>
      </c>
      <c r="V8" s="162"/>
      <c r="W8" s="163"/>
      <c r="X8" s="161" t="s">
        <v>69</v>
      </c>
      <c r="Y8" s="162"/>
      <c r="Z8" s="163"/>
      <c r="AA8" s="161" t="s">
        <v>70</v>
      </c>
      <c r="AB8" s="162"/>
      <c r="AC8" s="162"/>
      <c r="AD8" s="163"/>
      <c r="AE8" s="175" t="s">
        <v>71</v>
      </c>
      <c r="AF8" s="176"/>
      <c r="AG8" s="176"/>
      <c r="AH8" s="177"/>
    </row>
    <row r="9" spans="1:41" s="75" customFormat="1">
      <c r="B9" s="131"/>
      <c r="C9" s="132" t="s">
        <v>72</v>
      </c>
      <c r="D9" s="132" t="s">
        <v>73</v>
      </c>
      <c r="E9" s="133" t="s">
        <v>74</v>
      </c>
      <c r="F9" s="132" t="s">
        <v>72</v>
      </c>
      <c r="G9" s="132" t="s">
        <v>73</v>
      </c>
      <c r="H9" s="133" t="s">
        <v>74</v>
      </c>
      <c r="I9" s="132" t="s">
        <v>72</v>
      </c>
      <c r="J9" s="132" t="s">
        <v>73</v>
      </c>
      <c r="K9" s="133" t="s">
        <v>74</v>
      </c>
      <c r="L9" s="132" t="s">
        <v>72</v>
      </c>
      <c r="M9" s="132" t="s">
        <v>73</v>
      </c>
      <c r="N9" s="133" t="s">
        <v>74</v>
      </c>
      <c r="O9" s="132" t="s">
        <v>72</v>
      </c>
      <c r="P9" s="132" t="s">
        <v>73</v>
      </c>
      <c r="Q9" s="133" t="s">
        <v>74</v>
      </c>
      <c r="R9" s="132" t="s">
        <v>72</v>
      </c>
      <c r="S9" s="132" t="s">
        <v>73</v>
      </c>
      <c r="T9" s="133" t="s">
        <v>74</v>
      </c>
      <c r="U9" s="132" t="s">
        <v>72</v>
      </c>
      <c r="V9" s="132" t="s">
        <v>73</v>
      </c>
      <c r="W9" s="133" t="s">
        <v>74</v>
      </c>
      <c r="X9" s="132" t="s">
        <v>72</v>
      </c>
      <c r="Y9" s="132" t="s">
        <v>73</v>
      </c>
      <c r="Z9" s="133" t="s">
        <v>74</v>
      </c>
      <c r="AA9" s="132" t="s">
        <v>72</v>
      </c>
      <c r="AB9" s="132" t="s">
        <v>73</v>
      </c>
      <c r="AC9" s="142" t="s">
        <v>57</v>
      </c>
      <c r="AD9" s="133" t="s">
        <v>74</v>
      </c>
      <c r="AE9" s="134" t="s">
        <v>72</v>
      </c>
      <c r="AF9" s="134" t="s">
        <v>73</v>
      </c>
      <c r="AG9" s="143" t="s">
        <v>57</v>
      </c>
      <c r="AH9" s="135" t="s">
        <v>74</v>
      </c>
    </row>
    <row r="10" spans="1:41">
      <c r="B10" s="171" t="s">
        <v>80</v>
      </c>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3"/>
    </row>
    <row r="11" spans="1:41">
      <c r="B11" s="41" t="s">
        <v>21</v>
      </c>
      <c r="C11" s="42">
        <v>54</v>
      </c>
      <c r="D11" s="43">
        <v>69</v>
      </c>
      <c r="E11" s="44">
        <f>D11/(C11+D11)*100</f>
        <v>56.09756097560976</v>
      </c>
      <c r="F11" s="42">
        <v>32</v>
      </c>
      <c r="G11" s="43">
        <v>28</v>
      </c>
      <c r="H11" s="44">
        <f>G11/(F11+G11)*100</f>
        <v>46.666666666666664</v>
      </c>
      <c r="I11" s="42">
        <v>30</v>
      </c>
      <c r="J11" s="43">
        <v>39</v>
      </c>
      <c r="K11" s="44">
        <f>J11/(I11+J11)*100</f>
        <v>56.521739130434781</v>
      </c>
      <c r="L11" s="42">
        <v>17</v>
      </c>
      <c r="M11" s="43">
        <v>18</v>
      </c>
      <c r="N11" s="44">
        <f>M11/(L11+M11)*100</f>
        <v>51.428571428571423</v>
      </c>
      <c r="O11" s="42">
        <v>30</v>
      </c>
      <c r="P11" s="43">
        <v>32</v>
      </c>
      <c r="Q11" s="44">
        <f>P11/(O11+P11)*100</f>
        <v>51.612903225806448</v>
      </c>
      <c r="R11" s="42">
        <v>19</v>
      </c>
      <c r="S11" s="43">
        <v>18</v>
      </c>
      <c r="T11" s="44">
        <f>S11/(R11+S11)*100</f>
        <v>48.648648648648653</v>
      </c>
      <c r="U11" s="42">
        <v>6</v>
      </c>
      <c r="V11" s="43">
        <v>7</v>
      </c>
      <c r="W11" s="44">
        <f>V11/(U11+V11)*100</f>
        <v>53.846153846153847</v>
      </c>
      <c r="X11" s="42">
        <v>4</v>
      </c>
      <c r="Y11" s="43">
        <v>6</v>
      </c>
      <c r="Z11" s="44">
        <f>Y11/(X11+Y11)*100</f>
        <v>60</v>
      </c>
      <c r="AA11" s="42">
        <v>3</v>
      </c>
      <c r="AB11" s="43">
        <v>1</v>
      </c>
      <c r="AC11" s="43"/>
      <c r="AD11" s="44">
        <f>AB11/(AA11+AB11)*100</f>
        <v>25</v>
      </c>
      <c r="AE11" s="70">
        <f>C11+F11+I11+L11+O11+R11+U11+X11+AA11</f>
        <v>195</v>
      </c>
      <c r="AF11" s="46">
        <f>D11+G11+J11+M11+P11+S11+V11+Y11+AB11</f>
        <v>218</v>
      </c>
      <c r="AG11" s="46">
        <v>0</v>
      </c>
      <c r="AH11" s="71">
        <f t="shared" ref="AH11:AH20" si="0">AF11/(AE11+AF11)*100</f>
        <v>52.784503631961257</v>
      </c>
      <c r="AI11" s="53"/>
    </row>
    <row r="12" spans="1:41">
      <c r="B12" s="47" t="s">
        <v>43</v>
      </c>
      <c r="C12" s="69">
        <v>34</v>
      </c>
      <c r="D12" s="63">
        <v>17</v>
      </c>
      <c r="E12" s="50">
        <f>D12/(C12+D12)*100</f>
        <v>33.333333333333329</v>
      </c>
      <c r="F12" s="48">
        <v>18</v>
      </c>
      <c r="G12" s="49">
        <v>15</v>
      </c>
      <c r="H12" s="50">
        <f>G12/(F12+G12)*100</f>
        <v>45.454545454545453</v>
      </c>
      <c r="I12" s="48">
        <v>20</v>
      </c>
      <c r="J12" s="49">
        <v>12</v>
      </c>
      <c r="K12" s="50">
        <f>J12/(I12+J12)*100</f>
        <v>37.5</v>
      </c>
      <c r="L12" s="48"/>
      <c r="M12" s="49"/>
      <c r="N12" s="50"/>
      <c r="O12" s="48">
        <v>13</v>
      </c>
      <c r="P12" s="49">
        <v>4</v>
      </c>
      <c r="Q12" s="50">
        <f>P12/(O12+P12)*100</f>
        <v>23.52941176470588</v>
      </c>
      <c r="R12" s="69">
        <v>14</v>
      </c>
      <c r="S12" s="63">
        <v>6</v>
      </c>
      <c r="T12" s="50">
        <f>S12/(R12+S12)*100</f>
        <v>30</v>
      </c>
      <c r="U12" s="48">
        <v>12</v>
      </c>
      <c r="V12" s="49">
        <v>5</v>
      </c>
      <c r="W12" s="50">
        <f>V12/(U12+V12)*100</f>
        <v>29.411764705882355</v>
      </c>
      <c r="X12" s="48">
        <v>5</v>
      </c>
      <c r="Y12" s="49">
        <v>4</v>
      </c>
      <c r="Z12" s="50">
        <f>Y12/(X12+Y12)*100</f>
        <v>44.444444444444443</v>
      </c>
      <c r="AA12" s="48"/>
      <c r="AB12" s="49"/>
      <c r="AC12" s="49"/>
      <c r="AD12" s="50"/>
      <c r="AE12" s="51">
        <f>C12+F12+I12+L12+O12+R12+U12+X12+AA12</f>
        <v>116</v>
      </c>
      <c r="AF12" s="52">
        <f t="shared" ref="AF12:AF21" si="1">D12+G12+J12+M12+P12+S12+V12+Y12+AB12</f>
        <v>63</v>
      </c>
      <c r="AG12" s="139">
        <v>0</v>
      </c>
      <c r="AH12" s="60">
        <f t="shared" si="0"/>
        <v>35.195530726256983</v>
      </c>
    </row>
    <row r="13" spans="1:41">
      <c r="B13" s="41" t="s">
        <v>47</v>
      </c>
      <c r="C13" s="42">
        <v>14</v>
      </c>
      <c r="D13" s="43">
        <v>5</v>
      </c>
      <c r="E13" s="44">
        <f>D13/(C13+D13)*100</f>
        <v>26.315789473684209</v>
      </c>
      <c r="F13" s="42">
        <v>12</v>
      </c>
      <c r="G13" s="43">
        <v>4</v>
      </c>
      <c r="H13" s="44">
        <f>G13/(F13+G13)*100</f>
        <v>25</v>
      </c>
      <c r="I13" s="42">
        <v>5</v>
      </c>
      <c r="J13" s="43">
        <v>6</v>
      </c>
      <c r="K13" s="44">
        <f t="shared" ref="K13:K27" si="2">J13/(I13+J13)*100</f>
        <v>54.54545454545454</v>
      </c>
      <c r="L13" s="42"/>
      <c r="M13" s="43"/>
      <c r="N13" s="44"/>
      <c r="O13" s="42">
        <v>6</v>
      </c>
      <c r="P13" s="43">
        <v>2</v>
      </c>
      <c r="Q13" s="44">
        <f t="shared" ref="Q13:Q25" si="3">P13/(O13+P13)*100</f>
        <v>25</v>
      </c>
      <c r="R13" s="42"/>
      <c r="S13" s="43"/>
      <c r="T13" s="44"/>
      <c r="U13" s="42"/>
      <c r="V13" s="43"/>
      <c r="W13" s="44"/>
      <c r="X13" s="42"/>
      <c r="Y13" s="43"/>
      <c r="Z13" s="44"/>
      <c r="AA13" s="42"/>
      <c r="AB13" s="43"/>
      <c r="AC13" s="43"/>
      <c r="AD13" s="44"/>
      <c r="AE13" s="45">
        <f t="shared" ref="AE13:AE21" si="4">C13+F13+I13+L13+O13+R13+U13+X13+AA13</f>
        <v>37</v>
      </c>
      <c r="AF13" s="46">
        <f t="shared" si="1"/>
        <v>17</v>
      </c>
      <c r="AG13" s="46">
        <v>0</v>
      </c>
      <c r="AH13" s="61">
        <f t="shared" si="0"/>
        <v>31.481481481481481</v>
      </c>
    </row>
    <row r="14" spans="1:41">
      <c r="B14" s="47" t="s">
        <v>29</v>
      </c>
      <c r="C14" s="48"/>
      <c r="D14" s="49"/>
      <c r="E14" s="50"/>
      <c r="F14" s="48"/>
      <c r="G14" s="49"/>
      <c r="H14" s="50"/>
      <c r="I14" s="48"/>
      <c r="J14" s="49"/>
      <c r="K14" s="50"/>
      <c r="L14" s="48"/>
      <c r="M14" s="49"/>
      <c r="N14" s="50"/>
      <c r="O14" s="48"/>
      <c r="P14" s="49"/>
      <c r="Q14" s="50"/>
      <c r="R14" s="48"/>
      <c r="S14" s="49"/>
      <c r="T14" s="50"/>
      <c r="U14" s="48"/>
      <c r="V14" s="49"/>
      <c r="W14" s="50"/>
      <c r="X14" s="48"/>
      <c r="Y14" s="49"/>
      <c r="Z14" s="50"/>
      <c r="AA14" s="69">
        <v>12</v>
      </c>
      <c r="AB14" s="63">
        <v>5</v>
      </c>
      <c r="AC14" s="49"/>
      <c r="AD14" s="50">
        <f>AB14/(AA14+AB14)*100</f>
        <v>29.411764705882355</v>
      </c>
      <c r="AE14" s="51">
        <f t="shared" si="4"/>
        <v>12</v>
      </c>
      <c r="AF14" s="52">
        <f t="shared" si="1"/>
        <v>5</v>
      </c>
      <c r="AG14" s="139">
        <v>0</v>
      </c>
      <c r="AH14" s="60">
        <f>AF14/(AE14+AF14)*100</f>
        <v>29.411764705882355</v>
      </c>
      <c r="AJ14" s="67"/>
    </row>
    <row r="15" spans="1:41">
      <c r="B15" s="41" t="s">
        <v>45</v>
      </c>
      <c r="C15" s="42"/>
      <c r="D15" s="43"/>
      <c r="E15" s="44"/>
      <c r="F15" s="42"/>
      <c r="G15" s="43"/>
      <c r="H15" s="44"/>
      <c r="I15" s="42"/>
      <c r="J15" s="43"/>
      <c r="K15" s="44"/>
      <c r="L15" s="42">
        <v>37</v>
      </c>
      <c r="M15" s="43">
        <v>15</v>
      </c>
      <c r="N15" s="44">
        <f>M15/(L15+M15)*100</f>
        <v>28.846153846153843</v>
      </c>
      <c r="O15" s="42"/>
      <c r="P15" s="43"/>
      <c r="Q15" s="44"/>
      <c r="R15" s="42"/>
      <c r="S15" s="43"/>
      <c r="T15" s="44"/>
      <c r="U15" s="42"/>
      <c r="V15" s="43"/>
      <c r="W15" s="44"/>
      <c r="X15" s="42"/>
      <c r="Y15" s="43"/>
      <c r="Z15" s="44"/>
      <c r="AA15" s="42"/>
      <c r="AB15" s="43"/>
      <c r="AC15" s="43"/>
      <c r="AD15" s="44"/>
      <c r="AE15" s="45">
        <f t="shared" si="4"/>
        <v>37</v>
      </c>
      <c r="AF15" s="46">
        <f t="shared" si="1"/>
        <v>15</v>
      </c>
      <c r="AG15" s="46">
        <v>0</v>
      </c>
      <c r="AH15" s="61">
        <f t="shared" si="0"/>
        <v>28.846153846153843</v>
      </c>
    </row>
    <row r="16" spans="1:41">
      <c r="B16" s="47" t="s">
        <v>31</v>
      </c>
      <c r="C16" s="69">
        <v>4</v>
      </c>
      <c r="D16" s="63">
        <v>7</v>
      </c>
      <c r="E16" s="137">
        <f t="shared" ref="E16:E29" si="5">D16/(C16+D16)*100</f>
        <v>63.636363636363633</v>
      </c>
      <c r="F16" s="69"/>
      <c r="G16" s="63">
        <v>7</v>
      </c>
      <c r="H16" s="137">
        <f t="shared" ref="H16:H27" si="6">G16/(F16+G16)*100</f>
        <v>100</v>
      </c>
      <c r="I16" s="69">
        <v>2</v>
      </c>
      <c r="J16" s="63">
        <v>5</v>
      </c>
      <c r="K16" s="137">
        <f t="shared" si="2"/>
        <v>71.428571428571431</v>
      </c>
      <c r="L16" s="69">
        <v>1</v>
      </c>
      <c r="M16" s="63"/>
      <c r="N16" s="137">
        <f t="shared" ref="N16:N22" si="7">M16/(L16+M16)*100</f>
        <v>0</v>
      </c>
      <c r="O16" s="69">
        <v>2</v>
      </c>
      <c r="P16" s="63">
        <v>2</v>
      </c>
      <c r="Q16" s="137">
        <f t="shared" si="3"/>
        <v>50</v>
      </c>
      <c r="R16" s="69">
        <v>1</v>
      </c>
      <c r="S16" s="141"/>
      <c r="T16" s="137">
        <f t="shared" ref="T16:T26" si="8">S16/(R16+S16)*100</f>
        <v>0</v>
      </c>
      <c r="U16" s="69">
        <v>1</v>
      </c>
      <c r="V16" s="63">
        <v>5</v>
      </c>
      <c r="W16" s="137">
        <f t="shared" ref="W16" si="9">V16/(U16+V16)*100</f>
        <v>83.333333333333343</v>
      </c>
      <c r="X16" s="69">
        <v>2</v>
      </c>
      <c r="Y16" s="63">
        <v>2</v>
      </c>
      <c r="Z16" s="137">
        <f t="shared" ref="Z16" si="10">Y16/(X16+Y16)*100</f>
        <v>50</v>
      </c>
      <c r="AA16" s="69"/>
      <c r="AB16" s="141"/>
      <c r="AC16" s="63">
        <v>1</v>
      </c>
      <c r="AD16" s="155">
        <v>0</v>
      </c>
      <c r="AE16" s="138">
        <f t="shared" si="4"/>
        <v>13</v>
      </c>
      <c r="AF16" s="139">
        <f t="shared" si="1"/>
        <v>28</v>
      </c>
      <c r="AG16" s="139">
        <f>AC16</f>
        <v>1</v>
      </c>
      <c r="AH16" s="140">
        <f>AF16/(AE16+AF16)*100</f>
        <v>68.292682926829272</v>
      </c>
    </row>
    <row r="17" spans="2:34">
      <c r="B17" s="41" t="s">
        <v>19</v>
      </c>
      <c r="C17" s="42"/>
      <c r="D17" s="43"/>
      <c r="E17" s="44"/>
      <c r="F17" s="42"/>
      <c r="G17" s="43">
        <v>1</v>
      </c>
      <c r="H17" s="44">
        <f t="shared" si="6"/>
        <v>100</v>
      </c>
      <c r="I17" s="42"/>
      <c r="J17" s="43">
        <v>1</v>
      </c>
      <c r="K17" s="44">
        <f t="shared" si="2"/>
        <v>100</v>
      </c>
      <c r="L17" s="42"/>
      <c r="M17" s="43"/>
      <c r="N17" s="44"/>
      <c r="O17" s="42"/>
      <c r="P17" s="43">
        <v>1</v>
      </c>
      <c r="Q17" s="44">
        <f t="shared" si="3"/>
        <v>100</v>
      </c>
      <c r="R17" s="42"/>
      <c r="S17" s="43"/>
      <c r="T17" s="44"/>
      <c r="U17" s="42"/>
      <c r="V17" s="43"/>
      <c r="W17" s="44"/>
      <c r="X17" s="42"/>
      <c r="Y17" s="43"/>
      <c r="Z17" s="44"/>
      <c r="AA17" s="42"/>
      <c r="AB17" s="43"/>
      <c r="AC17" s="43"/>
      <c r="AD17" s="44"/>
      <c r="AE17" s="45">
        <f t="shared" si="4"/>
        <v>0</v>
      </c>
      <c r="AF17" s="46">
        <f t="shared" si="1"/>
        <v>3</v>
      </c>
      <c r="AG17" s="46">
        <v>0</v>
      </c>
      <c r="AH17" s="61">
        <f t="shared" si="0"/>
        <v>100</v>
      </c>
    </row>
    <row r="18" spans="2:34">
      <c r="B18" s="62" t="s">
        <v>23</v>
      </c>
      <c r="C18" s="48"/>
      <c r="D18" s="49"/>
      <c r="E18" s="50"/>
      <c r="F18" s="48"/>
      <c r="G18" s="49"/>
      <c r="H18" s="50"/>
      <c r="I18" s="48"/>
      <c r="J18" s="49"/>
      <c r="K18" s="50"/>
      <c r="L18" s="48"/>
      <c r="M18" s="49"/>
      <c r="N18" s="50"/>
      <c r="O18" s="48"/>
      <c r="P18" s="49">
        <v>1</v>
      </c>
      <c r="Q18" s="50">
        <f t="shared" si="3"/>
        <v>100</v>
      </c>
      <c r="R18" s="48"/>
      <c r="S18" s="49"/>
      <c r="T18" s="50"/>
      <c r="U18" s="48"/>
      <c r="V18" s="49"/>
      <c r="W18" s="50"/>
      <c r="X18" s="48"/>
      <c r="Y18" s="49"/>
      <c r="Z18" s="50"/>
      <c r="AA18" s="48"/>
      <c r="AB18" s="49"/>
      <c r="AC18" s="49"/>
      <c r="AD18" s="50"/>
      <c r="AE18" s="138">
        <f t="shared" si="4"/>
        <v>0</v>
      </c>
      <c r="AF18" s="139">
        <f t="shared" si="1"/>
        <v>1</v>
      </c>
      <c r="AG18" s="139">
        <v>0</v>
      </c>
      <c r="AH18" s="140">
        <f t="shared" si="0"/>
        <v>100</v>
      </c>
    </row>
    <row r="19" spans="2:34">
      <c r="B19" s="41" t="s">
        <v>25</v>
      </c>
      <c r="C19" s="42"/>
      <c r="D19" s="43">
        <v>1</v>
      </c>
      <c r="E19" s="44">
        <f t="shared" si="5"/>
        <v>100</v>
      </c>
      <c r="F19" s="42"/>
      <c r="G19" s="43"/>
      <c r="H19" s="44"/>
      <c r="I19" s="42"/>
      <c r="J19" s="43"/>
      <c r="K19" s="44"/>
      <c r="L19" s="42"/>
      <c r="M19" s="43"/>
      <c r="N19" s="44"/>
      <c r="O19" s="42"/>
      <c r="P19" s="43"/>
      <c r="Q19" s="44"/>
      <c r="R19" s="42"/>
      <c r="S19" s="43"/>
      <c r="T19" s="44"/>
      <c r="U19" s="42"/>
      <c r="V19" s="43"/>
      <c r="W19" s="44"/>
      <c r="X19" s="42"/>
      <c r="Y19" s="43"/>
      <c r="Z19" s="44"/>
      <c r="AA19" s="42"/>
      <c r="AB19" s="43"/>
      <c r="AC19" s="43"/>
      <c r="AD19" s="44"/>
      <c r="AE19" s="45">
        <f t="shared" si="4"/>
        <v>0</v>
      </c>
      <c r="AF19" s="46">
        <f t="shared" si="1"/>
        <v>1</v>
      </c>
      <c r="AG19" s="46">
        <v>0</v>
      </c>
      <c r="AH19" s="61">
        <f t="shared" si="0"/>
        <v>100</v>
      </c>
    </row>
    <row r="20" spans="2:34">
      <c r="B20" s="62" t="s">
        <v>27</v>
      </c>
      <c r="C20" s="48"/>
      <c r="D20" s="49">
        <v>1</v>
      </c>
      <c r="E20" s="50">
        <f t="shared" si="5"/>
        <v>100</v>
      </c>
      <c r="F20" s="48"/>
      <c r="G20" s="49"/>
      <c r="H20" s="50"/>
      <c r="I20" s="48"/>
      <c r="J20" s="49"/>
      <c r="K20" s="50"/>
      <c r="L20" s="48"/>
      <c r="M20" s="49"/>
      <c r="N20" s="50"/>
      <c r="O20" s="48"/>
      <c r="P20" s="49"/>
      <c r="Q20" s="50"/>
      <c r="R20" s="48"/>
      <c r="S20" s="49"/>
      <c r="T20" s="50"/>
      <c r="U20" s="48"/>
      <c r="V20" s="49"/>
      <c r="W20" s="50"/>
      <c r="X20" s="48"/>
      <c r="Y20" s="49"/>
      <c r="Z20" s="50"/>
      <c r="AA20" s="48"/>
      <c r="AB20" s="49"/>
      <c r="AC20" s="49"/>
      <c r="AD20" s="50"/>
      <c r="AE20" s="51">
        <f t="shared" si="4"/>
        <v>0</v>
      </c>
      <c r="AF20" s="52">
        <f t="shared" si="1"/>
        <v>1</v>
      </c>
      <c r="AG20" s="139">
        <v>0</v>
      </c>
      <c r="AH20" s="60">
        <f t="shared" si="0"/>
        <v>100</v>
      </c>
    </row>
    <row r="21" spans="2:34">
      <c r="B21" s="41" t="s">
        <v>35</v>
      </c>
      <c r="C21" s="42"/>
      <c r="D21" s="43">
        <v>1</v>
      </c>
      <c r="E21" s="44">
        <f t="shared" si="5"/>
        <v>100</v>
      </c>
      <c r="F21" s="42"/>
      <c r="G21" s="43"/>
      <c r="H21" s="44"/>
      <c r="I21" s="42"/>
      <c r="J21" s="43"/>
      <c r="K21" s="44"/>
      <c r="L21" s="42"/>
      <c r="M21" s="43"/>
      <c r="N21" s="44"/>
      <c r="O21" s="42"/>
      <c r="P21" s="43"/>
      <c r="Q21" s="44"/>
      <c r="R21" s="42"/>
      <c r="S21" s="43"/>
      <c r="T21" s="44"/>
      <c r="U21" s="42"/>
      <c r="V21" s="43"/>
      <c r="W21" s="44"/>
      <c r="X21" s="42"/>
      <c r="Y21" s="43"/>
      <c r="Z21" s="44"/>
      <c r="AA21" s="42"/>
      <c r="AB21" s="43"/>
      <c r="AC21" s="43"/>
      <c r="AD21" s="44"/>
      <c r="AE21" s="45">
        <f t="shared" si="4"/>
        <v>0</v>
      </c>
      <c r="AF21" s="46">
        <f t="shared" si="1"/>
        <v>1</v>
      </c>
      <c r="AG21" s="46">
        <v>0</v>
      </c>
      <c r="AH21" s="61">
        <f t="shared" ref="AH21:AH29" si="11">AF21/(AE21+AF21)*100</f>
        <v>100</v>
      </c>
    </row>
    <row r="22" spans="2:34">
      <c r="B22" s="62" t="s">
        <v>37</v>
      </c>
      <c r="C22" s="48">
        <v>1</v>
      </c>
      <c r="D22" s="49"/>
      <c r="E22" s="50">
        <f t="shared" si="5"/>
        <v>0</v>
      </c>
      <c r="F22" s="48"/>
      <c r="G22" s="49"/>
      <c r="H22" s="50"/>
      <c r="I22" s="48"/>
      <c r="J22" s="49"/>
      <c r="K22" s="50"/>
      <c r="L22" s="48">
        <v>3</v>
      </c>
      <c r="M22" s="49"/>
      <c r="N22" s="50">
        <f t="shared" si="7"/>
        <v>0</v>
      </c>
      <c r="O22" s="48"/>
      <c r="P22" s="49"/>
      <c r="Q22" s="50"/>
      <c r="R22" s="48"/>
      <c r="S22" s="49"/>
      <c r="T22" s="50"/>
      <c r="U22" s="48"/>
      <c r="V22" s="49"/>
      <c r="W22" s="50"/>
      <c r="X22" s="48"/>
      <c r="Y22" s="49"/>
      <c r="Z22" s="50"/>
      <c r="AA22" s="48"/>
      <c r="AB22" s="49"/>
      <c r="AC22" s="49"/>
      <c r="AD22" s="50"/>
      <c r="AE22" s="51">
        <f t="shared" ref="AE22:AF29" si="12">C22+F22+I22+L22+O22+R22+U22+X22+AA22</f>
        <v>4</v>
      </c>
      <c r="AF22" s="52">
        <f t="shared" ref="AF22:AF25" si="13">D22+G22+J22+M22+P22+S22+V22+Y22+AB22</f>
        <v>0</v>
      </c>
      <c r="AG22" s="139">
        <v>0</v>
      </c>
      <c r="AH22" s="60">
        <f t="shared" si="11"/>
        <v>0</v>
      </c>
    </row>
    <row r="23" spans="2:34">
      <c r="B23" s="41" t="s">
        <v>41</v>
      </c>
      <c r="C23" s="42"/>
      <c r="D23" s="43"/>
      <c r="E23" s="44"/>
      <c r="F23" s="42">
        <v>1</v>
      </c>
      <c r="G23" s="43"/>
      <c r="H23" s="44">
        <f t="shared" ref="H23" si="14">G23/(F23+G23)*100</f>
        <v>0</v>
      </c>
      <c r="I23" s="42">
        <v>1</v>
      </c>
      <c r="J23" s="43">
        <v>1</v>
      </c>
      <c r="K23" s="44">
        <v>50</v>
      </c>
      <c r="L23" s="42"/>
      <c r="M23" s="43"/>
      <c r="N23" s="44"/>
      <c r="O23" s="42">
        <v>1</v>
      </c>
      <c r="P23" s="43"/>
      <c r="Q23" s="44">
        <f t="shared" ref="Q23" si="15">P23/(O23+P23)*100</f>
        <v>0</v>
      </c>
      <c r="R23" s="42"/>
      <c r="S23" s="43"/>
      <c r="T23" s="44"/>
      <c r="U23" s="42"/>
      <c r="V23" s="43"/>
      <c r="W23" s="44"/>
      <c r="X23" s="42"/>
      <c r="Y23" s="43"/>
      <c r="Z23" s="44"/>
      <c r="AA23" s="42"/>
      <c r="AB23" s="43"/>
      <c r="AC23" s="43"/>
      <c r="AD23" s="44"/>
      <c r="AE23" s="45">
        <f t="shared" ref="AE23" si="16">C23+F23+I23+L23+O23+R23+U23+X23+AA23</f>
        <v>3</v>
      </c>
      <c r="AF23" s="46">
        <f t="shared" ref="AF23" si="17">D23+G23+J23+M23+P23+S23+V23+Y23+AB23</f>
        <v>1</v>
      </c>
      <c r="AG23" s="46">
        <v>0</v>
      </c>
      <c r="AH23" s="61">
        <f t="shared" ref="AH23" si="18">AF23/(AE23+AF23)*100</f>
        <v>25</v>
      </c>
    </row>
    <row r="24" spans="2:34">
      <c r="B24" s="47" t="s">
        <v>39</v>
      </c>
      <c r="C24" s="69"/>
      <c r="D24" s="63"/>
      <c r="E24" s="137"/>
      <c r="F24" s="69">
        <v>1</v>
      </c>
      <c r="G24" s="63"/>
      <c r="H24" s="137">
        <f>G24/(F24+G24)*100</f>
        <v>0</v>
      </c>
      <c r="I24" s="69">
        <v>1</v>
      </c>
      <c r="J24" s="63"/>
      <c r="K24" s="137">
        <f>J24/(I24+J24)*100</f>
        <v>0</v>
      </c>
      <c r="L24" s="69"/>
      <c r="M24" s="63"/>
      <c r="N24" s="137"/>
      <c r="O24" s="69"/>
      <c r="P24" s="63"/>
      <c r="Q24" s="137"/>
      <c r="R24" s="69"/>
      <c r="S24" s="63"/>
      <c r="T24" s="137"/>
      <c r="U24" s="69"/>
      <c r="V24" s="63"/>
      <c r="W24" s="137"/>
      <c r="X24" s="69"/>
      <c r="Y24" s="63"/>
      <c r="Z24" s="137"/>
      <c r="AA24" s="69"/>
      <c r="AB24" s="63"/>
      <c r="AC24" s="63"/>
      <c r="AD24" s="137"/>
      <c r="AE24" s="138">
        <f>C24+F24+I24+L24+O24+R24+U24+X24+AA24</f>
        <v>2</v>
      </c>
      <c r="AF24" s="139">
        <f>D24+G24+J24+M24+P24+S24+V24+Y24+AB24</f>
        <v>0</v>
      </c>
      <c r="AG24" s="139">
        <v>0</v>
      </c>
      <c r="AH24" s="140">
        <f>AF24/(AE24+AF24)*100</f>
        <v>0</v>
      </c>
    </row>
    <row r="25" spans="2:34">
      <c r="B25" s="41" t="s">
        <v>49</v>
      </c>
      <c r="C25" s="42">
        <v>2</v>
      </c>
      <c r="D25" s="43">
        <v>1</v>
      </c>
      <c r="E25" s="44">
        <f t="shared" si="5"/>
        <v>33.333333333333329</v>
      </c>
      <c r="F25" s="42"/>
      <c r="G25" s="144"/>
      <c r="H25" s="145"/>
      <c r="I25" s="42"/>
      <c r="J25" s="43">
        <v>1</v>
      </c>
      <c r="K25" s="44">
        <v>100</v>
      </c>
      <c r="L25" s="42"/>
      <c r="M25" s="43"/>
      <c r="N25" s="44"/>
      <c r="O25" s="42">
        <v>2</v>
      </c>
      <c r="P25" s="43"/>
      <c r="Q25" s="44">
        <f t="shared" si="3"/>
        <v>0</v>
      </c>
      <c r="R25" s="42"/>
      <c r="S25" s="144"/>
      <c r="T25" s="145"/>
      <c r="U25" s="42"/>
      <c r="V25" s="43"/>
      <c r="W25" s="44"/>
      <c r="X25" s="42"/>
      <c r="Y25" s="43"/>
      <c r="Z25" s="44"/>
      <c r="AA25" s="42"/>
      <c r="AB25" s="43"/>
      <c r="AC25" s="43"/>
      <c r="AD25" s="44"/>
      <c r="AE25" s="45">
        <f t="shared" si="12"/>
        <v>4</v>
      </c>
      <c r="AF25" s="46">
        <f t="shared" si="13"/>
        <v>2</v>
      </c>
      <c r="AG25" s="46">
        <v>0</v>
      </c>
      <c r="AH25" s="61">
        <f t="shared" si="11"/>
        <v>33.333333333333329</v>
      </c>
    </row>
    <row r="26" spans="2:34">
      <c r="B26" s="62" t="s">
        <v>51</v>
      </c>
      <c r="C26" s="48"/>
      <c r="D26" s="49"/>
      <c r="E26" s="50"/>
      <c r="F26" s="48"/>
      <c r="G26" s="49"/>
      <c r="H26" s="50"/>
      <c r="I26" s="48"/>
      <c r="J26" s="49"/>
      <c r="K26" s="50"/>
      <c r="L26" s="48"/>
      <c r="M26" s="49"/>
      <c r="N26" s="50"/>
      <c r="O26" s="48"/>
      <c r="P26" s="49"/>
      <c r="Q26" s="50"/>
      <c r="R26" s="48"/>
      <c r="S26" s="49">
        <v>1</v>
      </c>
      <c r="T26" s="50">
        <f t="shared" si="8"/>
        <v>100</v>
      </c>
      <c r="U26" s="48"/>
      <c r="V26" s="49"/>
      <c r="W26" s="50"/>
      <c r="X26" s="48"/>
      <c r="Y26" s="49"/>
      <c r="Z26" s="50"/>
      <c r="AA26" s="48"/>
      <c r="AB26" s="49"/>
      <c r="AC26" s="49"/>
      <c r="AD26" s="50"/>
      <c r="AE26" s="51">
        <f t="shared" si="12"/>
        <v>0</v>
      </c>
      <c r="AF26" s="52">
        <f t="shared" si="12"/>
        <v>1</v>
      </c>
      <c r="AG26" s="139">
        <v>0</v>
      </c>
      <c r="AH26" s="60">
        <f t="shared" si="11"/>
        <v>100</v>
      </c>
    </row>
    <row r="27" spans="2:34" s="136" customFormat="1">
      <c r="B27" s="41" t="s">
        <v>53</v>
      </c>
      <c r="C27" s="42"/>
      <c r="D27" s="43"/>
      <c r="E27" s="44"/>
      <c r="F27" s="42">
        <v>2</v>
      </c>
      <c r="G27" s="43"/>
      <c r="H27" s="44">
        <f t="shared" si="6"/>
        <v>0</v>
      </c>
      <c r="I27" s="42">
        <v>1</v>
      </c>
      <c r="J27" s="43"/>
      <c r="K27" s="44">
        <f t="shared" si="2"/>
        <v>0</v>
      </c>
      <c r="L27" s="42"/>
      <c r="M27" s="43"/>
      <c r="N27" s="44"/>
      <c r="O27" s="42"/>
      <c r="P27" s="43"/>
      <c r="Q27" s="44"/>
      <c r="R27" s="42"/>
      <c r="S27" s="43"/>
      <c r="T27" s="44"/>
      <c r="U27" s="42">
        <v>1</v>
      </c>
      <c r="V27" s="43"/>
      <c r="W27" s="44">
        <f>V27/(U27+V27)*100</f>
        <v>0</v>
      </c>
      <c r="X27" s="42"/>
      <c r="Y27" s="43"/>
      <c r="Z27" s="44"/>
      <c r="AA27" s="42"/>
      <c r="AB27" s="43"/>
      <c r="AC27" s="43"/>
      <c r="AD27" s="44"/>
      <c r="AE27" s="45">
        <f t="shared" si="12"/>
        <v>4</v>
      </c>
      <c r="AF27" s="46">
        <f t="shared" si="12"/>
        <v>0</v>
      </c>
      <c r="AG27" s="46">
        <v>0</v>
      </c>
      <c r="AH27" s="61">
        <f t="shared" si="11"/>
        <v>0</v>
      </c>
    </row>
    <row r="28" spans="2:34">
      <c r="B28" s="62" t="s">
        <v>55</v>
      </c>
      <c r="C28" s="48">
        <v>1</v>
      </c>
      <c r="D28" s="49"/>
      <c r="E28" s="50">
        <f>D28/(C28+D28)*100</f>
        <v>0</v>
      </c>
      <c r="F28" s="48"/>
      <c r="G28" s="49"/>
      <c r="H28" s="50"/>
      <c r="I28" s="48"/>
      <c r="J28" s="49"/>
      <c r="K28" s="50"/>
      <c r="L28" s="48"/>
      <c r="M28" s="49"/>
      <c r="N28" s="50"/>
      <c r="O28" s="48"/>
      <c r="P28" s="49"/>
      <c r="Q28" s="50"/>
      <c r="R28" s="48"/>
      <c r="S28" s="49"/>
      <c r="T28" s="50"/>
      <c r="U28" s="48"/>
      <c r="V28" s="49"/>
      <c r="W28" s="50"/>
      <c r="X28" s="48"/>
      <c r="Y28" s="49"/>
      <c r="Z28" s="50"/>
      <c r="AA28" s="48"/>
      <c r="AB28" s="49"/>
      <c r="AC28" s="49"/>
      <c r="AD28" s="50"/>
      <c r="AE28" s="51">
        <f t="shared" si="12"/>
        <v>1</v>
      </c>
      <c r="AF28" s="52">
        <f t="shared" si="12"/>
        <v>0</v>
      </c>
      <c r="AG28" s="139">
        <v>0</v>
      </c>
      <c r="AH28" s="60">
        <f t="shared" si="11"/>
        <v>0</v>
      </c>
    </row>
    <row r="29" spans="2:34">
      <c r="B29" s="41" t="s">
        <v>33</v>
      </c>
      <c r="C29" s="42">
        <v>3</v>
      </c>
      <c r="D29" s="43">
        <v>10</v>
      </c>
      <c r="E29" s="44">
        <f t="shared" si="5"/>
        <v>76.923076923076934</v>
      </c>
      <c r="F29" s="42">
        <v>9</v>
      </c>
      <c r="G29" s="43">
        <v>4</v>
      </c>
      <c r="H29" s="44">
        <f>G29/(F29+G29)*100</f>
        <v>30.76923076923077</v>
      </c>
      <c r="I29" s="42">
        <v>3</v>
      </c>
      <c r="J29" s="43"/>
      <c r="K29" s="44">
        <f>J29/(I29+J29)*100</f>
        <v>0</v>
      </c>
      <c r="L29" s="42">
        <v>1</v>
      </c>
      <c r="M29" s="43">
        <v>1</v>
      </c>
      <c r="N29" s="44">
        <f>M29/(L29+M29)*100</f>
        <v>50</v>
      </c>
      <c r="O29" s="42"/>
      <c r="P29" s="43"/>
      <c r="Q29" s="44"/>
      <c r="R29" s="42">
        <v>7</v>
      </c>
      <c r="S29" s="43">
        <v>3</v>
      </c>
      <c r="T29" s="44">
        <f>S29/(R29+S29)*100</f>
        <v>30</v>
      </c>
      <c r="U29" s="42">
        <v>7</v>
      </c>
      <c r="V29" s="43">
        <v>6</v>
      </c>
      <c r="W29" s="44">
        <f>V29/(U29+V29)*100</f>
        <v>46.153846153846153</v>
      </c>
      <c r="X29" s="42">
        <v>1</v>
      </c>
      <c r="Y29" s="43">
        <v>1</v>
      </c>
      <c r="Z29" s="44">
        <f t="shared" ref="Z29" si="19">Y29/(X29+Y29)*100</f>
        <v>50</v>
      </c>
      <c r="AA29" s="42">
        <v>1</v>
      </c>
      <c r="AB29" s="43">
        <v>2</v>
      </c>
      <c r="AC29" s="43"/>
      <c r="AD29" s="44">
        <f>AB29/(AA29+AB29)*100</f>
        <v>66.666666666666657</v>
      </c>
      <c r="AE29" s="45">
        <f>C29+F29+I29+L29+O29+R29+U29+X29+AA29</f>
        <v>32</v>
      </c>
      <c r="AF29" s="46">
        <f t="shared" si="12"/>
        <v>27</v>
      </c>
      <c r="AG29" s="46">
        <v>0</v>
      </c>
      <c r="AH29" s="61">
        <f t="shared" si="11"/>
        <v>45.762711864406782</v>
      </c>
    </row>
    <row r="30" spans="2:34">
      <c r="B30" s="72" t="s">
        <v>71</v>
      </c>
      <c r="C30" s="56">
        <f>SUM(C11:C29)</f>
        <v>113</v>
      </c>
      <c r="D30" s="54">
        <f>SUM(D11:D29)</f>
        <v>112</v>
      </c>
      <c r="E30" s="55">
        <f>D30/(C30+D30)*100</f>
        <v>49.777777777777779</v>
      </c>
      <c r="F30" s="56">
        <f>SUM(F11:F29)</f>
        <v>75</v>
      </c>
      <c r="G30" s="54">
        <f>SUM(G11:G29)</f>
        <v>59</v>
      </c>
      <c r="H30" s="55">
        <f>G30/(F30+G30)*100</f>
        <v>44.029850746268657</v>
      </c>
      <c r="I30" s="56">
        <f>SUM(I11:I29)</f>
        <v>63</v>
      </c>
      <c r="J30" s="54">
        <f>SUM(J11:J29)</f>
        <v>65</v>
      </c>
      <c r="K30" s="55">
        <f>J30/(I30+J30)*100</f>
        <v>50.78125</v>
      </c>
      <c r="L30" s="56">
        <f>SUM(L11:L29)</f>
        <v>59</v>
      </c>
      <c r="M30" s="54">
        <f>SUM(M11:M29)</f>
        <v>34</v>
      </c>
      <c r="N30" s="55">
        <f>M30/(L30+M30)*100</f>
        <v>36.55913978494624</v>
      </c>
      <c r="O30" s="56">
        <f>SUM(O11:O29)</f>
        <v>54</v>
      </c>
      <c r="P30" s="54">
        <f>SUM(P11:P29)</f>
        <v>42</v>
      </c>
      <c r="Q30" s="55">
        <f>P30/(O30+P30)*100</f>
        <v>43.75</v>
      </c>
      <c r="R30" s="56">
        <f>SUM(R11:R29)</f>
        <v>41</v>
      </c>
      <c r="S30" s="54">
        <f>SUM(S11:S29)</f>
        <v>28</v>
      </c>
      <c r="T30" s="55">
        <f>S30/(R30+S30)*100</f>
        <v>40.579710144927539</v>
      </c>
      <c r="U30" s="56">
        <f>SUM(U11:U29)</f>
        <v>27</v>
      </c>
      <c r="V30" s="54">
        <f>SUM(V11:V29)</f>
        <v>23</v>
      </c>
      <c r="W30" s="55">
        <f>V30/(U30+V30)*100</f>
        <v>46</v>
      </c>
      <c r="X30" s="56">
        <f>SUM(X11:X29)</f>
        <v>12</v>
      </c>
      <c r="Y30" s="54">
        <f>SUM(Y11:Y29)</f>
        <v>13</v>
      </c>
      <c r="Z30" s="55">
        <f>Y30/(X30+Y30)*100</f>
        <v>52</v>
      </c>
      <c r="AA30" s="56">
        <f>SUM(AA11:AA29)</f>
        <v>16</v>
      </c>
      <c r="AB30" s="54">
        <f>SUM(AB11:AB29)</f>
        <v>8</v>
      </c>
      <c r="AC30" s="54">
        <f>SUM(AC11:AC29)</f>
        <v>1</v>
      </c>
      <c r="AD30" s="55">
        <f>AB30/(AA30+AB30)*100</f>
        <v>33.333333333333329</v>
      </c>
      <c r="AE30" s="57">
        <f>SUM(AE11:AE29)</f>
        <v>460</v>
      </c>
      <c r="AF30" s="58">
        <f>SUM(AF11:AF29)</f>
        <v>384</v>
      </c>
      <c r="AG30" s="146">
        <f>SUM(AG11:AG29)</f>
        <v>1</v>
      </c>
      <c r="AH30" s="147">
        <f>AF30/(AE30+AF30+AG30)*100</f>
        <v>45.443786982248518</v>
      </c>
    </row>
    <row r="32" spans="2:34">
      <c r="B32" s="184" t="s">
        <v>77</v>
      </c>
    </row>
    <row r="33" spans="2:2">
      <c r="B33" s="184" t="s">
        <v>78</v>
      </c>
    </row>
  </sheetData>
  <mergeCells count="13">
    <mergeCell ref="B10:AH10"/>
    <mergeCell ref="D1:H1"/>
    <mergeCell ref="D2:H2"/>
    <mergeCell ref="R8:T8"/>
    <mergeCell ref="U8:W8"/>
    <mergeCell ref="X8:Z8"/>
    <mergeCell ref="AA8:AD8"/>
    <mergeCell ref="AE8:AH8"/>
    <mergeCell ref="C8:E8"/>
    <mergeCell ref="F8:H8"/>
    <mergeCell ref="I8:K8"/>
    <mergeCell ref="L8:N8"/>
    <mergeCell ref="O8:Q8"/>
  </mergeCells>
  <phoneticPr fontId="36" type="noConversion"/>
  <hyperlinks>
    <hyperlink ref="B6" location="Cover!A1" display="Back to contents" xr:uid="{3FDB6AE1-D72C-4C85-8CA8-32F99DA1D879}"/>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19592-B44F-6043-9EAD-AD81DF75904B}">
  <dimension ref="A1:O23"/>
  <sheetViews>
    <sheetView showGridLines="0" zoomScaleNormal="100" workbookViewId="0">
      <pane ySplit="4" topLeftCell="A5" activePane="bottomLeft" state="frozen"/>
      <selection pane="bottomLeft" activeCell="B15" sqref="B15:M15"/>
    </sheetView>
  </sheetViews>
  <sheetFormatPr defaultColWidth="11.42578125" defaultRowHeight="12.95"/>
  <cols>
    <col min="1" max="1" width="3.85546875" customWidth="1"/>
    <col min="2" max="2" width="16" customWidth="1"/>
    <col min="5" max="5" width="11" customWidth="1"/>
    <col min="7" max="7" width="35.42578125" customWidth="1"/>
  </cols>
  <sheetData>
    <row r="1" spans="1:15" ht="36.950000000000003">
      <c r="A1" s="29"/>
      <c r="B1" s="179"/>
      <c r="C1" s="179"/>
      <c r="D1" s="5"/>
      <c r="E1" s="5"/>
      <c r="F1" s="5"/>
      <c r="G1" s="5"/>
      <c r="H1" s="30"/>
      <c r="I1" s="30"/>
      <c r="J1" s="30"/>
      <c r="K1" s="30"/>
      <c r="L1" s="30"/>
      <c r="M1" s="32"/>
      <c r="N1" s="19"/>
      <c r="O1" s="19"/>
    </row>
    <row r="2" spans="1:15" ht="26.1" customHeight="1">
      <c r="A2" s="29"/>
      <c r="B2" s="179"/>
      <c r="C2" s="179"/>
      <c r="D2" s="174" t="s">
        <v>81</v>
      </c>
      <c r="E2" s="174"/>
      <c r="F2" s="174"/>
      <c r="G2" s="174"/>
      <c r="H2" s="30"/>
      <c r="I2" s="30"/>
      <c r="J2" s="30"/>
      <c r="K2" s="30"/>
      <c r="L2" s="30"/>
      <c r="M2" s="32"/>
      <c r="N2" s="19"/>
      <c r="O2" s="19"/>
    </row>
    <row r="3" spans="1:15">
      <c r="A3" s="31"/>
      <c r="B3" s="31"/>
      <c r="C3" s="31"/>
      <c r="D3" s="31"/>
      <c r="E3" s="31"/>
      <c r="F3" s="31"/>
      <c r="G3" s="31"/>
      <c r="H3" s="31"/>
      <c r="I3" s="31"/>
      <c r="J3" s="31"/>
      <c r="K3" s="31"/>
      <c r="L3" s="31"/>
      <c r="M3" s="185"/>
      <c r="N3" s="11"/>
      <c r="O3" s="11"/>
    </row>
    <row r="4" spans="1:15" ht="6.95" customHeight="1">
      <c r="A4" s="17"/>
      <c r="B4" s="17"/>
      <c r="C4" s="17"/>
      <c r="D4" s="17"/>
      <c r="E4" s="17"/>
      <c r="F4" s="17"/>
      <c r="G4" s="17"/>
      <c r="H4" s="17"/>
      <c r="I4" s="17"/>
      <c r="J4" s="17"/>
      <c r="K4" s="17"/>
      <c r="L4" s="17"/>
      <c r="M4" s="17"/>
      <c r="N4" s="11"/>
      <c r="O4" s="11"/>
    </row>
    <row r="5" spans="1:15">
      <c r="A5" s="7"/>
      <c r="B5" s="7"/>
      <c r="C5" s="7"/>
      <c r="D5" s="7"/>
      <c r="E5" s="7"/>
      <c r="F5" s="7"/>
      <c r="G5" s="7"/>
      <c r="H5" s="7"/>
      <c r="I5" s="7"/>
      <c r="J5" s="7"/>
      <c r="K5" s="7"/>
      <c r="L5" s="7"/>
      <c r="M5" s="7"/>
      <c r="N5" s="7"/>
    </row>
    <row r="6" spans="1:15">
      <c r="A6" s="7"/>
      <c r="B6" s="7"/>
      <c r="C6" s="7"/>
      <c r="D6" s="7"/>
      <c r="E6" s="7"/>
      <c r="F6" s="7"/>
      <c r="G6" s="7"/>
      <c r="H6" s="7"/>
      <c r="I6" s="7"/>
      <c r="J6" s="7"/>
      <c r="K6" s="7"/>
      <c r="L6" s="7"/>
      <c r="M6" s="7"/>
      <c r="N6" s="7"/>
    </row>
    <row r="7" spans="1:15" ht="18.600000000000001">
      <c r="A7" s="7"/>
      <c r="B7" s="22" t="s">
        <v>82</v>
      </c>
      <c r="C7" s="7"/>
      <c r="D7" s="7"/>
      <c r="E7" s="7"/>
      <c r="F7" s="7"/>
      <c r="G7" s="7"/>
      <c r="H7" s="7"/>
      <c r="I7" s="7"/>
      <c r="J7" s="7"/>
      <c r="K7" s="7"/>
      <c r="L7" s="7"/>
      <c r="M7" s="7"/>
      <c r="N7" s="7"/>
    </row>
    <row r="8" spans="1:15">
      <c r="A8" s="7"/>
      <c r="B8" s="7"/>
      <c r="C8" s="8"/>
      <c r="D8" s="8"/>
      <c r="E8" s="8"/>
      <c r="F8" s="8"/>
      <c r="G8" s="8"/>
      <c r="H8" s="8"/>
      <c r="I8" s="8"/>
      <c r="J8" s="8"/>
      <c r="K8" s="8"/>
      <c r="L8" s="8"/>
      <c r="M8" s="8"/>
      <c r="N8" s="7"/>
    </row>
    <row r="9" spans="1:15">
      <c r="A9" s="7"/>
      <c r="B9" s="7" t="s">
        <v>83</v>
      </c>
      <c r="C9" s="8"/>
      <c r="D9" s="8"/>
      <c r="E9" s="8"/>
      <c r="F9" s="8"/>
      <c r="G9" s="8"/>
      <c r="H9" s="8"/>
      <c r="I9" s="8"/>
      <c r="J9" s="8"/>
      <c r="K9" s="8"/>
      <c r="L9" s="8"/>
      <c r="M9" s="8"/>
      <c r="N9" s="7"/>
    </row>
    <row r="10" spans="1:15">
      <c r="A10" s="7"/>
      <c r="B10" s="7" t="e" vm="1">
        <v>#VALUE!</v>
      </c>
      <c r="C10" s="8"/>
      <c r="D10" s="8"/>
      <c r="E10" s="8"/>
      <c r="F10" s="8"/>
      <c r="G10" s="8"/>
      <c r="H10" s="8"/>
      <c r="I10" s="8"/>
      <c r="J10" s="8"/>
      <c r="K10" s="8"/>
      <c r="L10" s="8"/>
      <c r="M10" s="8"/>
      <c r="N10" s="7"/>
    </row>
    <row r="11" spans="1:15">
      <c r="A11" s="7"/>
      <c r="B11" s="7" t="s">
        <v>84</v>
      </c>
      <c r="C11" s="8"/>
      <c r="D11" s="8"/>
      <c r="E11" s="8"/>
      <c r="F11" s="8"/>
      <c r="G11" s="8"/>
      <c r="H11" s="8"/>
      <c r="I11" s="8"/>
      <c r="J11" s="8"/>
      <c r="K11" s="8"/>
      <c r="L11" s="8"/>
      <c r="M11" s="8"/>
      <c r="N11" s="7"/>
    </row>
    <row r="12" spans="1:15">
      <c r="A12" s="7"/>
      <c r="B12" s="7"/>
      <c r="C12" s="8"/>
      <c r="D12" s="8"/>
      <c r="E12" s="8"/>
      <c r="F12" s="8"/>
      <c r="G12" s="8"/>
      <c r="H12" s="8"/>
      <c r="I12" s="8"/>
      <c r="J12" s="8"/>
      <c r="K12" s="8"/>
      <c r="L12" s="8"/>
      <c r="M12" s="8"/>
      <c r="N12" s="7"/>
    </row>
    <row r="13" spans="1:15" ht="48.95" customHeight="1">
      <c r="A13" s="7"/>
      <c r="B13" s="181" t="s">
        <v>85</v>
      </c>
      <c r="C13" s="181"/>
      <c r="D13" s="181"/>
      <c r="E13" s="181"/>
      <c r="F13" s="181"/>
      <c r="G13" s="181"/>
      <c r="H13" s="181"/>
      <c r="I13" s="181"/>
      <c r="J13" s="181"/>
      <c r="K13" s="181"/>
      <c r="L13" s="181"/>
      <c r="M13" s="10"/>
      <c r="N13" s="7"/>
    </row>
    <row r="14" spans="1:15" ht="51" customHeight="1">
      <c r="A14" s="7"/>
      <c r="B14" s="182" t="s">
        <v>86</v>
      </c>
      <c r="C14" s="182"/>
      <c r="D14" s="182"/>
      <c r="E14" s="182"/>
      <c r="F14" s="182"/>
      <c r="G14" s="182"/>
      <c r="H14" s="182"/>
      <c r="I14" s="182"/>
      <c r="J14" s="182"/>
      <c r="K14" s="182"/>
      <c r="L14" s="182"/>
      <c r="M14" s="10"/>
      <c r="N14" s="7"/>
    </row>
    <row r="15" spans="1:15" ht="21" customHeight="1">
      <c r="A15" s="7"/>
      <c r="B15" s="180" t="s">
        <v>87</v>
      </c>
      <c r="C15" s="180"/>
      <c r="D15" s="180"/>
      <c r="E15" s="180"/>
      <c r="F15" s="180"/>
      <c r="G15" s="180"/>
      <c r="H15" s="180"/>
      <c r="I15" s="180"/>
      <c r="J15" s="180"/>
      <c r="K15" s="180"/>
      <c r="L15" s="180"/>
      <c r="M15" s="180"/>
      <c r="N15" s="7"/>
    </row>
    <row r="16" spans="1:15" ht="18.95" customHeight="1">
      <c r="A16" s="7"/>
      <c r="B16" s="180" t="s">
        <v>88</v>
      </c>
      <c r="C16" s="180"/>
      <c r="D16" s="180"/>
      <c r="E16" s="180"/>
      <c r="F16" s="180"/>
      <c r="G16" s="180"/>
      <c r="H16" s="180"/>
      <c r="I16" s="180"/>
      <c r="J16" s="180"/>
      <c r="K16" s="180"/>
      <c r="L16" s="180"/>
      <c r="M16" s="180"/>
      <c r="N16" s="7"/>
    </row>
    <row r="17" spans="1:14">
      <c r="A17" s="7"/>
      <c r="B17" s="8"/>
      <c r="C17" s="8"/>
      <c r="D17" s="8"/>
      <c r="E17" s="8"/>
      <c r="F17" s="8"/>
      <c r="G17" s="8"/>
      <c r="H17" s="8"/>
      <c r="I17" s="8"/>
      <c r="J17" s="8"/>
      <c r="K17" s="8"/>
      <c r="L17" s="8"/>
      <c r="M17" s="8"/>
      <c r="N17" s="7"/>
    </row>
    <row r="18" spans="1:14" ht="15" customHeight="1">
      <c r="A18" s="7"/>
      <c r="B18" s="23" t="s">
        <v>89</v>
      </c>
      <c r="C18" s="8"/>
      <c r="D18" s="8"/>
      <c r="E18" s="8"/>
      <c r="F18" s="8"/>
      <c r="G18" s="8"/>
      <c r="H18" s="8"/>
      <c r="I18" s="8"/>
      <c r="J18" s="8"/>
      <c r="K18" s="8"/>
      <c r="L18" s="8"/>
      <c r="M18" s="8"/>
      <c r="N18" s="7"/>
    </row>
    <row r="19" spans="1:14">
      <c r="A19" s="7"/>
      <c r="B19" s="8"/>
      <c r="C19" s="8"/>
      <c r="D19" s="8"/>
      <c r="E19" s="8"/>
      <c r="F19" s="8"/>
      <c r="G19" s="8"/>
      <c r="H19" s="8"/>
      <c r="I19" s="8"/>
      <c r="J19" s="8"/>
      <c r="K19" s="8"/>
      <c r="L19" s="8"/>
      <c r="M19" s="8"/>
      <c r="N19" s="7"/>
    </row>
    <row r="20" spans="1:14" ht="35.1" customHeight="1">
      <c r="A20" s="7"/>
      <c r="B20" s="178" t="s">
        <v>90</v>
      </c>
      <c r="C20" s="178"/>
      <c r="D20" s="178"/>
      <c r="E20" s="178"/>
      <c r="F20" s="178"/>
      <c r="G20" s="178"/>
      <c r="H20" s="178"/>
      <c r="I20" s="178"/>
      <c r="J20" s="178"/>
      <c r="K20" s="178"/>
      <c r="L20" s="178"/>
      <c r="M20" s="8"/>
      <c r="N20" s="7"/>
    </row>
    <row r="21" spans="1:14" ht="35.1" customHeight="1">
      <c r="A21" s="7"/>
      <c r="B21" s="178" t="s">
        <v>91</v>
      </c>
      <c r="C21" s="178"/>
      <c r="D21" s="178"/>
      <c r="E21" s="178"/>
      <c r="F21" s="178"/>
      <c r="G21" s="178"/>
      <c r="H21" s="178"/>
      <c r="I21" s="178"/>
      <c r="J21" s="178"/>
      <c r="K21" s="178"/>
      <c r="L21" s="178"/>
      <c r="M21" s="8"/>
      <c r="N21" s="7"/>
    </row>
    <row r="22" spans="1:14" ht="47.1" customHeight="1">
      <c r="A22" s="7"/>
      <c r="B22" s="178" t="s">
        <v>92</v>
      </c>
      <c r="C22" s="178"/>
      <c r="D22" s="178"/>
      <c r="E22" s="178"/>
      <c r="F22" s="178"/>
      <c r="G22" s="178"/>
      <c r="H22" s="178"/>
      <c r="I22" s="178"/>
      <c r="J22" s="178"/>
      <c r="K22" s="178"/>
      <c r="L22" s="178"/>
      <c r="M22" s="8"/>
      <c r="N22" s="7"/>
    </row>
    <row r="23" spans="1:14">
      <c r="A23" s="7"/>
      <c r="B23" s="8"/>
      <c r="C23" s="8"/>
      <c r="D23" s="8"/>
      <c r="E23" s="8"/>
      <c r="F23" s="8"/>
      <c r="G23" s="8"/>
      <c r="H23" s="8"/>
      <c r="I23" s="8"/>
      <c r="J23" s="8"/>
      <c r="K23" s="8"/>
      <c r="L23" s="8"/>
      <c r="M23" s="8"/>
      <c r="N23" s="7"/>
    </row>
  </sheetData>
  <mergeCells count="9">
    <mergeCell ref="B20:L20"/>
    <mergeCell ref="B21:L21"/>
    <mergeCell ref="B22:L22"/>
    <mergeCell ref="B1:C2"/>
    <mergeCell ref="B15:M15"/>
    <mergeCell ref="B16:M16"/>
    <mergeCell ref="D2:G2"/>
    <mergeCell ref="B13:L13"/>
    <mergeCell ref="B14:L14"/>
  </mergeCells>
  <pageMargins left="0.7" right="0.7"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Library Document" ma:contentTypeID="0x0101009E1A162B13717842B3E0F02FA04998AE009B5BC181D5CC1D4D9C4319A452DED758" ma:contentTypeVersion="2" ma:contentTypeDescription="Documents uploaded into the Library CRM" ma:contentTypeScope="" ma:versionID="cc835658b2ba6d6cf740b76fc276fc06">
  <xsd:schema xmlns:xsd="http://www.w3.org/2001/XMLSchema" xmlns:xs="http://www.w3.org/2001/XMLSchema" xmlns:p="http://schemas.microsoft.com/office/2006/metadata/properties" xmlns:ns3="4202d2ac-f78f-42bb-b775-3cca452484f4" targetNamespace="http://schemas.microsoft.com/office/2006/metadata/properties" ma:root="true" ma:fieldsID="790017754a4556e75a54abfb84a805d2" ns3:_="">
    <xsd:import namespace="4202d2ac-f78f-42bb-b775-3cca452484f4"/>
    <xsd:element name="properties">
      <xsd:complexType>
        <xsd:sequence>
          <xsd:element name="documentManagement">
            <xsd:complexType>
              <xsd:all>
                <xsd:element ref="ns3:Client" minOccurs="0"/>
                <xsd:element ref="ns3:CM_x0020_folder_x0020_reference" minOccurs="0"/>
                <xsd:element ref="ns3:CM_x0020_Integration_x0020_ID" minOccurs="0"/>
                <xsd:element ref="ns3:CM_x0020_processed" minOccurs="0"/>
                <xsd:element ref="ns3:CM_x0020_reference_x0020_number" minOccurs="0"/>
                <xsd:element ref="ns3:CM_x0020_status" minOccurs="0"/>
                <xsd:element ref="ns3: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02d2ac-f78f-42bb-b775-3cca452484f4" elementFormDefault="qualified">
    <xsd:import namespace="http://schemas.microsoft.com/office/2006/documentManagement/types"/>
    <xsd:import namespace="http://schemas.microsoft.com/office/infopath/2007/PartnerControls"/>
    <xsd:element name="Client" ma:index="9" nillable="true" ma:displayName="Client" ma:description="Name of client - if applicable, should match the Client List lookup set from CM" ma:internalName="Client">
      <xsd:simpleType>
        <xsd:restriction base="dms:Text">
          <xsd:maxLength value="255"/>
        </xsd:restriction>
      </xsd:simpleType>
    </xsd:element>
    <xsd:element name="CM_x0020_folder_x0020_reference" ma:index="10" nillable="true" ma:displayName="CM folder reference" ma:description="Reference number of folder returned from CM" ma:internalName="CM_x0020_folder_x0020_reference">
      <xsd:simpleType>
        <xsd:restriction base="dms:Text">
          <xsd:maxLength value="255"/>
        </xsd:restriction>
      </xsd:simpleType>
    </xsd:element>
    <xsd:element name="CM_x0020_Integration_x0020_ID" ma:index="11" nillable="true" ma:displayName="CM Integration ID" ma:description="The ID of CM integration record from CRM/dataverse" ma:internalName="CM_x0020_Integration_x0020_ID">
      <xsd:simpleType>
        <xsd:restriction base="dms:Text">
          <xsd:maxLength value="255"/>
        </xsd:restriction>
      </xsd:simpleType>
    </xsd:element>
    <xsd:element name="CM_x0020_processed" ma:index="12" nillable="true" ma:displayName="CM processed" ma:description="Date/time file was processed in CM" ma:format="DateTime" ma:indexed="true" ma:internalName="CM_x0020_processed">
      <xsd:simpleType>
        <xsd:restriction base="dms:DateTime"/>
      </xsd:simpleType>
    </xsd:element>
    <xsd:element name="CM_x0020_reference_x0020_number" ma:index="13" nillable="true" ma:displayName="CM reference number" ma:description="Reference number of file returned from CM" ma:internalName="CM_x0020_reference_x0020_number">
      <xsd:simpleType>
        <xsd:restriction base="dms:Text">
          <xsd:maxLength value="255"/>
        </xsd:restriction>
      </xsd:simpleType>
    </xsd:element>
    <xsd:element name="CM_x0020_status" ma:index="14" nillable="true" ma:displayName="CM status" ma:description="Do not process, Pending, Update existing, Processed, Failed" ma:format="Dropdown" ma:indexed="true" ma:internalName="CM_x0020_status">
      <xsd:simpleType>
        <xsd:restriction base="dms:Choice">
          <xsd:enumeration value="Do not process"/>
          <xsd:enumeration value="Pending"/>
          <xsd:enumeration value="Update existing"/>
          <xsd:enumeration value="Processed"/>
          <xsd:enumeration value="Failed"/>
        </xsd:restriction>
      </xsd:simpleType>
    </xsd:element>
    <xsd:element name="Owner" ma:index="15" nillable="true" ma:displayName="Owner" ma:description="Name of team/section" ma:internalName="Own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M_x0020_folder_x0020_reference xmlns="4202d2ac-f78f-42bb-b775-3cca452484f4" xsi:nil="true"/>
    <Owner xmlns="4202d2ac-f78f-42bb-b775-3cca452484f4" xsi:nil="true"/>
    <CM_x0020_Integration_x0020_ID xmlns="4202d2ac-f78f-42bb-b775-3cca452484f4" xsi:nil="true"/>
    <CM_x0020_reference_x0020_number xmlns="4202d2ac-f78f-42bb-b775-3cca452484f4" xsi:nil="true"/>
    <Client xmlns="4202d2ac-f78f-42bb-b775-3cca452484f4" xsi:nil="true"/>
    <CM_x0020_processed xmlns="4202d2ac-f78f-42bb-b775-3cca452484f4" xsi:nil="true"/>
    <CM_x0020_status xmlns="4202d2ac-f78f-42bb-b775-3cca452484f4" xsi:nil="true"/>
  </documentManagement>
</p:properties>
</file>

<file path=customXml/itemProps1.xml><?xml version="1.0" encoding="utf-8"?>
<ds:datastoreItem xmlns:ds="http://schemas.openxmlformats.org/officeDocument/2006/customXml" ds:itemID="{10BEFCD2-E43E-4B25-9D5F-A9EBA19C5851}"/>
</file>

<file path=customXml/itemProps2.xml><?xml version="1.0" encoding="utf-8"?>
<ds:datastoreItem xmlns:ds="http://schemas.openxmlformats.org/officeDocument/2006/customXml" ds:itemID="{09FFE927-3FAF-4B9A-A8DF-3D067DB0453F}"/>
</file>

<file path=customXml/itemProps3.xml><?xml version="1.0" encoding="utf-8"?>
<ds:datastoreItem xmlns:ds="http://schemas.openxmlformats.org/officeDocument/2006/customXml" ds:itemID="{BBB1F90F-939E-4AD0-8F97-3486C7BF4D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Laing, Kate (DPS)</dc:creator>
  <cp:keywords/>
  <dc:description/>
  <cp:lastModifiedBy/>
  <cp:revision/>
  <dcterms:created xsi:type="dcterms:W3CDTF">2024-05-03T06:34:13Z</dcterms:created>
  <dcterms:modified xsi:type="dcterms:W3CDTF">2025-09-04T00:19:16Z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4ea0fa-41da-4eb0-b95e-07c328641c0b_Enabled">
    <vt:lpwstr>true</vt:lpwstr>
  </property>
  <property fmtid="{D5CDD505-2E9C-101B-9397-08002B2CF9AE}" pid="3" name="MSIP_Label_234ea0fa-41da-4eb0-b95e-07c328641c0b_SetDate">
    <vt:lpwstr>2024-10-08T22:31:10Z</vt:lpwstr>
  </property>
  <property fmtid="{D5CDD505-2E9C-101B-9397-08002B2CF9AE}" pid="4" name="MSIP_Label_234ea0fa-41da-4eb0-b95e-07c328641c0b_Method">
    <vt:lpwstr>Privileged</vt:lpwstr>
  </property>
  <property fmtid="{D5CDD505-2E9C-101B-9397-08002B2CF9AE}" pid="5" name="MSIP_Label_234ea0fa-41da-4eb0-b95e-07c328641c0b_Name">
    <vt:lpwstr>BLANK</vt:lpwstr>
  </property>
  <property fmtid="{D5CDD505-2E9C-101B-9397-08002B2CF9AE}" pid="6" name="MSIP_Label_234ea0fa-41da-4eb0-b95e-07c328641c0b_SiteId">
    <vt:lpwstr>f6214c15-3a99-47d1-b862-c9648e927316</vt:lpwstr>
  </property>
  <property fmtid="{D5CDD505-2E9C-101B-9397-08002B2CF9AE}" pid="7" name="MSIP_Label_234ea0fa-41da-4eb0-b95e-07c328641c0b_ActionId">
    <vt:lpwstr>e0eaa26f-c7da-48f0-90f7-405ede9413c2</vt:lpwstr>
  </property>
  <property fmtid="{D5CDD505-2E9C-101B-9397-08002B2CF9AE}" pid="8" name="MSIP_Label_234ea0fa-41da-4eb0-b95e-07c328641c0b_ContentBits">
    <vt:lpwstr>0</vt:lpwstr>
  </property>
  <property fmtid="{D5CDD505-2E9C-101B-9397-08002B2CF9AE}" pid="9" name="ContentTypeId">
    <vt:lpwstr>0x0101009E1A162B13717842B3E0F02FA04998AE009B5BC181D5CC1D4D9C4319A452DED758</vt:lpwstr>
  </property>
</Properties>
</file>